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ert.SGUPS\Documents\3. НОКО\2. Внутренняя НОКО\1. СамГУПС\! 01. Анализ ПА\01. Промежуточная аттестация (сессия)\2021-22 уч.год\"/>
    </mc:Choice>
  </mc:AlternateContent>
  <bookViews>
    <workbookView xWindow="0" yWindow="0" windowWidth="21030" windowHeight="12360"/>
  </bookViews>
  <sheets>
    <sheet name="ОФО" sheetId="1" r:id="rId1"/>
    <sheet name="ОЗФО" sheetId="3" r:id="rId2"/>
    <sheet name="ЗФО" sheetId="2" r:id="rId3"/>
  </sheets>
  <definedNames>
    <definedName name="_xlnm.Print_Area" localSheetId="1">ОЗФО!$A$1:$Z$83</definedName>
    <definedName name="_xlnm.Print_Area" localSheetId="0">ОФО!$A$1:$Z$150</definedName>
  </definedNames>
  <calcPr calcId="152511" iterateDelta="1E-4"/>
</workbook>
</file>

<file path=xl/calcChain.xml><?xml version="1.0" encoding="utf-8"?>
<calcChain xmlns="http://schemas.openxmlformats.org/spreadsheetml/2006/main">
  <c r="U168" i="1" l="1"/>
  <c r="V168" i="1"/>
  <c r="W168" i="1" s="1"/>
  <c r="X168" i="1"/>
  <c r="Y168" i="1"/>
  <c r="Z168" i="1"/>
  <c r="S168" i="1"/>
  <c r="O168" i="1"/>
  <c r="P168" i="1"/>
  <c r="Q168" i="1" s="1"/>
  <c r="M168" i="1"/>
  <c r="K168" i="1"/>
  <c r="I168" i="1"/>
  <c r="G168" i="1"/>
  <c r="T168" i="1"/>
  <c r="R168" i="1"/>
  <c r="N168" i="1"/>
  <c r="L168" i="1"/>
  <c r="J168" i="1"/>
  <c r="H168" i="1"/>
  <c r="F168" i="1"/>
  <c r="E168" i="1"/>
  <c r="U155" i="1"/>
  <c r="V155" i="1"/>
  <c r="W155" i="1"/>
  <c r="X155" i="1"/>
  <c r="Y155" i="1"/>
  <c r="Z155" i="1"/>
  <c r="U156" i="1"/>
  <c r="V156" i="1"/>
  <c r="W156" i="1"/>
  <c r="X156" i="1"/>
  <c r="Y156" i="1"/>
  <c r="Z156" i="1"/>
  <c r="U157" i="1"/>
  <c r="V157" i="1"/>
  <c r="W157" i="1"/>
  <c r="X157" i="1"/>
  <c r="Y157" i="1"/>
  <c r="Z157" i="1"/>
  <c r="U158" i="1"/>
  <c r="V158" i="1"/>
  <c r="W158" i="1"/>
  <c r="X158" i="1"/>
  <c r="Y158" i="1"/>
  <c r="Z158" i="1"/>
  <c r="Z154" i="1"/>
  <c r="Y154" i="1"/>
  <c r="X154" i="1"/>
  <c r="V154" i="1"/>
  <c r="W154" i="1" s="1"/>
  <c r="U154" i="1"/>
  <c r="S155" i="1"/>
  <c r="S156" i="1"/>
  <c r="S157" i="1"/>
  <c r="S158" i="1"/>
  <c r="S154" i="1"/>
  <c r="T158" i="1"/>
  <c r="R158" i="1"/>
  <c r="O155" i="1"/>
  <c r="P155" i="1"/>
  <c r="Q155" i="1"/>
  <c r="O156" i="1"/>
  <c r="P156" i="1"/>
  <c r="Q156" i="1" s="1"/>
  <c r="O157" i="1"/>
  <c r="P157" i="1"/>
  <c r="Q157" i="1" s="1"/>
  <c r="O158" i="1"/>
  <c r="P158" i="1"/>
  <c r="Q158" i="1" s="1"/>
  <c r="Q154" i="1"/>
  <c r="P154" i="1"/>
  <c r="O154" i="1"/>
  <c r="N158" i="1"/>
  <c r="M155" i="1"/>
  <c r="M156" i="1"/>
  <c r="M157" i="1"/>
  <c r="M158" i="1"/>
  <c r="M154" i="1"/>
  <c r="L158" i="1"/>
  <c r="K155" i="1"/>
  <c r="K156" i="1"/>
  <c r="K157" i="1"/>
  <c r="K158" i="1"/>
  <c r="K154" i="1"/>
  <c r="J158" i="1"/>
  <c r="H158" i="1"/>
  <c r="I155" i="1"/>
  <c r="I156" i="1"/>
  <c r="I157" i="1"/>
  <c r="I158" i="1"/>
  <c r="I154" i="1"/>
  <c r="F158" i="1"/>
  <c r="G158" i="1" s="1"/>
  <c r="E158" i="1"/>
  <c r="G155" i="1"/>
  <c r="G156" i="1"/>
  <c r="G157" i="1"/>
  <c r="G154" i="1"/>
  <c r="T157" i="1"/>
  <c r="R157" i="1"/>
  <c r="N157" i="1"/>
  <c r="L157" i="1"/>
  <c r="J157" i="1"/>
  <c r="H157" i="1"/>
  <c r="F157" i="1"/>
  <c r="E157" i="1"/>
  <c r="T156" i="1"/>
  <c r="R156" i="1"/>
  <c r="N156" i="1"/>
  <c r="L156" i="1"/>
  <c r="J156" i="1"/>
  <c r="H156" i="1"/>
  <c r="F156" i="1"/>
  <c r="E156" i="1"/>
  <c r="T155" i="1"/>
  <c r="R155" i="1"/>
  <c r="N155" i="1"/>
  <c r="L155" i="1"/>
  <c r="J155" i="1"/>
  <c r="H155" i="1"/>
  <c r="F155" i="1"/>
  <c r="E155" i="1"/>
  <c r="T154" i="1"/>
  <c r="R154" i="1"/>
  <c r="N154" i="1"/>
  <c r="L154" i="1"/>
  <c r="J154" i="1"/>
  <c r="H154" i="1"/>
  <c r="F154" i="1"/>
  <c r="E154" i="1"/>
  <c r="G167" i="1"/>
  <c r="I167" i="1"/>
  <c r="K167" i="1"/>
  <c r="M167" i="1"/>
  <c r="O167" i="1"/>
  <c r="P167" i="1"/>
  <c r="Z167" i="1" s="1"/>
  <c r="Q167" i="1"/>
  <c r="S167" i="1"/>
  <c r="U167" i="1"/>
  <c r="V167" i="1"/>
  <c r="W167" i="1" s="1"/>
  <c r="X167" i="1"/>
  <c r="Y167" i="1"/>
  <c r="T167" i="1"/>
  <c r="R167" i="1"/>
  <c r="N167" i="1"/>
  <c r="L167" i="1"/>
  <c r="J167" i="1"/>
  <c r="H167" i="1"/>
  <c r="F167" i="1"/>
  <c r="E164" i="1"/>
  <c r="Z164" i="1" s="1"/>
  <c r="E167" i="1"/>
  <c r="G166" i="1"/>
  <c r="G165" i="1"/>
  <c r="I166" i="1"/>
  <c r="I165" i="1"/>
  <c r="K166" i="1"/>
  <c r="K165" i="1"/>
  <c r="M166" i="1"/>
  <c r="M165" i="1"/>
  <c r="P166" i="1"/>
  <c r="O166" i="1"/>
  <c r="P165" i="1"/>
  <c r="Q165" i="1" s="1"/>
  <c r="O165" i="1"/>
  <c r="Q166" i="1"/>
  <c r="S166" i="1"/>
  <c r="S165" i="1"/>
  <c r="U165" i="1"/>
  <c r="V165" i="1"/>
  <c r="W165" i="1"/>
  <c r="X165" i="1"/>
  <c r="Y165" i="1"/>
  <c r="Z166" i="1"/>
  <c r="Y166" i="1"/>
  <c r="X166" i="1"/>
  <c r="V166" i="1"/>
  <c r="W166" i="1" s="1"/>
  <c r="U166" i="1"/>
  <c r="T166" i="1"/>
  <c r="R166" i="1"/>
  <c r="N166" i="1"/>
  <c r="L166" i="1"/>
  <c r="J166" i="1"/>
  <c r="H166" i="1"/>
  <c r="F166" i="1"/>
  <c r="E166" i="1"/>
  <c r="T165" i="1"/>
  <c r="R165" i="1"/>
  <c r="E165" i="1"/>
  <c r="F165" i="1"/>
  <c r="H165" i="1"/>
  <c r="J165" i="1"/>
  <c r="N165" i="1"/>
  <c r="L165" i="1"/>
  <c r="Y164" i="1"/>
  <c r="X164" i="1"/>
  <c r="V164" i="1"/>
  <c r="W164" i="1" s="1"/>
  <c r="S164" i="1"/>
  <c r="P164" i="1"/>
  <c r="Q164" i="1" s="1"/>
  <c r="O164" i="1"/>
  <c r="K164" i="1"/>
  <c r="I164" i="1"/>
  <c r="G164" i="1"/>
  <c r="T164" i="1"/>
  <c r="R164" i="1"/>
  <c r="N164" i="1"/>
  <c r="L164" i="1"/>
  <c r="J164" i="1"/>
  <c r="H164" i="1"/>
  <c r="F164" i="1"/>
  <c r="U160" i="1"/>
  <c r="V160" i="1"/>
  <c r="W160" i="1" s="1"/>
  <c r="X160" i="1"/>
  <c r="Y160" i="1"/>
  <c r="Z160" i="1"/>
  <c r="U161" i="1"/>
  <c r="V161" i="1"/>
  <c r="W161" i="1"/>
  <c r="X161" i="1"/>
  <c r="Y161" i="1"/>
  <c r="Z161" i="1"/>
  <c r="U162" i="1"/>
  <c r="V162" i="1"/>
  <c r="W162" i="1" s="1"/>
  <c r="X162" i="1"/>
  <c r="Y162" i="1"/>
  <c r="Z162" i="1"/>
  <c r="S160" i="1"/>
  <c r="S161" i="1"/>
  <c r="S162" i="1"/>
  <c r="O160" i="1"/>
  <c r="P160" i="1"/>
  <c r="Q160" i="1"/>
  <c r="O161" i="1"/>
  <c r="P161" i="1"/>
  <c r="Q161" i="1" s="1"/>
  <c r="O162" i="1"/>
  <c r="P162" i="1"/>
  <c r="Q162" i="1"/>
  <c r="G162" i="1"/>
  <c r="G161" i="1"/>
  <c r="G160" i="1"/>
  <c r="M162" i="1"/>
  <c r="M161" i="1"/>
  <c r="M160" i="1"/>
  <c r="K160" i="1"/>
  <c r="K161" i="1"/>
  <c r="K162" i="1"/>
  <c r="I160" i="1"/>
  <c r="I161" i="1"/>
  <c r="I162" i="1"/>
  <c r="G159" i="1"/>
  <c r="Z159" i="1"/>
  <c r="Y159" i="1"/>
  <c r="X159" i="1"/>
  <c r="V159" i="1"/>
  <c r="W159" i="1" s="1"/>
  <c r="U159" i="1"/>
  <c r="S159" i="1"/>
  <c r="P159" i="1"/>
  <c r="Q159" i="1" s="1"/>
  <c r="O159" i="1"/>
  <c r="M159" i="1"/>
  <c r="K159" i="1"/>
  <c r="I159" i="1"/>
  <c r="T161" i="1"/>
  <c r="R161" i="1"/>
  <c r="N161" i="1"/>
  <c r="L161" i="1"/>
  <c r="J161" i="1"/>
  <c r="H161" i="1"/>
  <c r="F161" i="1"/>
  <c r="E161" i="1"/>
  <c r="T162" i="1"/>
  <c r="R162" i="1"/>
  <c r="N162" i="1"/>
  <c r="L162" i="1"/>
  <c r="J162" i="1"/>
  <c r="H162" i="1"/>
  <c r="F162" i="1"/>
  <c r="E162" i="1"/>
  <c r="T160" i="1"/>
  <c r="R160" i="1"/>
  <c r="N160" i="1"/>
  <c r="L160" i="1"/>
  <c r="J160" i="1"/>
  <c r="H160" i="1"/>
  <c r="F160" i="1"/>
  <c r="E160" i="1"/>
  <c r="T159" i="1"/>
  <c r="R159" i="1"/>
  <c r="N159" i="1"/>
  <c r="L159" i="1"/>
  <c r="J159" i="1"/>
  <c r="H159" i="1"/>
  <c r="F159" i="1"/>
  <c r="E159" i="1"/>
  <c r="X169" i="1"/>
  <c r="V169" i="1"/>
  <c r="G171" i="1"/>
  <c r="G169" i="1"/>
  <c r="I171" i="1"/>
  <c r="I169" i="1"/>
  <c r="K171" i="1"/>
  <c r="K169" i="1"/>
  <c r="M171" i="1"/>
  <c r="M169" i="1"/>
  <c r="P171" i="1"/>
  <c r="Q171" i="1" s="1"/>
  <c r="O171" i="1"/>
  <c r="P169" i="1"/>
  <c r="Q169" i="1" s="1"/>
  <c r="O169" i="1"/>
  <c r="S171" i="1"/>
  <c r="S169" i="1"/>
  <c r="Y171" i="1"/>
  <c r="X171" i="1"/>
  <c r="V171" i="1"/>
  <c r="W171" i="1" s="1"/>
  <c r="U171" i="1"/>
  <c r="Y169" i="1"/>
  <c r="W169" i="1"/>
  <c r="U169" i="1"/>
  <c r="T171" i="1"/>
  <c r="R171" i="1"/>
  <c r="N171" i="1"/>
  <c r="L171" i="1"/>
  <c r="J171" i="1"/>
  <c r="H171" i="1"/>
  <c r="F171" i="1"/>
  <c r="E171" i="1"/>
  <c r="T169" i="1"/>
  <c r="R169" i="1"/>
  <c r="N169" i="1"/>
  <c r="L169" i="1"/>
  <c r="J169" i="1"/>
  <c r="H169" i="1"/>
  <c r="F169" i="1"/>
  <c r="E169" i="1"/>
  <c r="Z174" i="1"/>
  <c r="Y174" i="1"/>
  <c r="X174" i="1"/>
  <c r="V174" i="1"/>
  <c r="W174" i="1" s="1"/>
  <c r="U174" i="1"/>
  <c r="S174" i="1"/>
  <c r="P174" i="1"/>
  <c r="Q174" i="1" s="1"/>
  <c r="O174" i="1"/>
  <c r="M174" i="1"/>
  <c r="K174" i="1"/>
  <c r="I174" i="1"/>
  <c r="G174" i="1"/>
  <c r="T174" i="1"/>
  <c r="R174" i="1"/>
  <c r="N174" i="1"/>
  <c r="L174" i="1"/>
  <c r="J174" i="1"/>
  <c r="H174" i="1"/>
  <c r="F174" i="1"/>
  <c r="E174" i="1"/>
  <c r="T29" i="1"/>
  <c r="U29" i="1" s="1"/>
  <c r="R29" i="1"/>
  <c r="S29" i="1" s="1"/>
  <c r="N29" i="1"/>
  <c r="O29" i="1" s="1"/>
  <c r="L29" i="1"/>
  <c r="J29" i="1"/>
  <c r="K29" i="1" s="1"/>
  <c r="H29" i="1"/>
  <c r="F29" i="1"/>
  <c r="X29" i="1" s="1"/>
  <c r="E29" i="1"/>
  <c r="M164" i="1" l="1"/>
  <c r="U164" i="1"/>
  <c r="Z165" i="1"/>
  <c r="Z171" i="1"/>
  <c r="Z169" i="1"/>
  <c r="Y29" i="1"/>
  <c r="G29" i="1"/>
  <c r="M29" i="1"/>
  <c r="P29" i="1"/>
  <c r="Z29" i="1" s="1"/>
  <c r="V29" i="1"/>
  <c r="W29" i="1" s="1"/>
  <c r="I29" i="1"/>
  <c r="Q29" i="1"/>
  <c r="G150" i="1"/>
  <c r="I150" i="1"/>
  <c r="K150" i="1"/>
  <c r="M150" i="1"/>
  <c r="O150" i="1"/>
  <c r="P150" i="1"/>
  <c r="Z150" i="1" s="1"/>
  <c r="S150" i="1"/>
  <c r="U150" i="1"/>
  <c r="V150" i="1"/>
  <c r="W150" i="1" s="1"/>
  <c r="X150" i="1"/>
  <c r="Y150" i="1"/>
  <c r="T151" i="1"/>
  <c r="R151" i="1"/>
  <c r="N151" i="1"/>
  <c r="L151" i="1"/>
  <c r="J151" i="1"/>
  <c r="H151" i="1"/>
  <c r="F151" i="1"/>
  <c r="E151" i="1"/>
  <c r="K144" i="1"/>
  <c r="I144" i="1"/>
  <c r="G144" i="1"/>
  <c r="M144" i="1"/>
  <c r="O144" i="1"/>
  <c r="P144" i="1"/>
  <c r="Q144" i="1" s="1"/>
  <c r="S144" i="1"/>
  <c r="U144" i="1"/>
  <c r="V144" i="1"/>
  <c r="W144" i="1"/>
  <c r="X144" i="1"/>
  <c r="Y144" i="1"/>
  <c r="T145" i="1"/>
  <c r="T176" i="1" s="1"/>
  <c r="R145" i="1"/>
  <c r="N145" i="1"/>
  <c r="N176" i="1" s="1"/>
  <c r="L145" i="1"/>
  <c r="L176" i="1" s="1"/>
  <c r="J145" i="1"/>
  <c r="J176" i="1" s="1"/>
  <c r="H145" i="1"/>
  <c r="F145" i="1"/>
  <c r="F176" i="1" s="1"/>
  <c r="E145" i="1"/>
  <c r="G138" i="1"/>
  <c r="I138" i="1"/>
  <c r="K138" i="1"/>
  <c r="M138" i="1"/>
  <c r="O138" i="1"/>
  <c r="P138" i="1"/>
  <c r="Q138" i="1" s="1"/>
  <c r="S138" i="1"/>
  <c r="U138" i="1"/>
  <c r="V138" i="1"/>
  <c r="W138" i="1" s="1"/>
  <c r="X138" i="1"/>
  <c r="Y138" i="1"/>
  <c r="T139" i="1"/>
  <c r="U139" i="1" s="1"/>
  <c r="R139" i="1"/>
  <c r="N139" i="1"/>
  <c r="L139" i="1"/>
  <c r="J139" i="1"/>
  <c r="H139" i="1"/>
  <c r="F139" i="1"/>
  <c r="E139" i="1"/>
  <c r="I139" i="1" s="1"/>
  <c r="G132" i="1"/>
  <c r="I132" i="1"/>
  <c r="K132" i="1"/>
  <c r="M132" i="1"/>
  <c r="M133" i="1"/>
  <c r="O132" i="1"/>
  <c r="P132" i="1"/>
  <c r="Z132" i="1" s="1"/>
  <c r="S132" i="1"/>
  <c r="U132" i="1"/>
  <c r="V132" i="1"/>
  <c r="W132" i="1"/>
  <c r="X132" i="1"/>
  <c r="Y132" i="1"/>
  <c r="T133" i="1"/>
  <c r="R133" i="1"/>
  <c r="S133" i="1" s="1"/>
  <c r="N133" i="1"/>
  <c r="O133" i="1" s="1"/>
  <c r="L133" i="1"/>
  <c r="J133" i="1"/>
  <c r="H133" i="1"/>
  <c r="F133" i="1"/>
  <c r="E133" i="1"/>
  <c r="G126" i="1"/>
  <c r="I126" i="1"/>
  <c r="I127" i="1"/>
  <c r="K126" i="1"/>
  <c r="M126" i="1"/>
  <c r="M127" i="1"/>
  <c r="O126" i="1"/>
  <c r="P126" i="1"/>
  <c r="Q126" i="1" s="1"/>
  <c r="S126" i="1"/>
  <c r="U126" i="1"/>
  <c r="V126" i="1"/>
  <c r="W126" i="1" s="1"/>
  <c r="X126" i="1"/>
  <c r="Y126" i="1"/>
  <c r="T127" i="1"/>
  <c r="U127" i="1" s="1"/>
  <c r="R127" i="1"/>
  <c r="S127" i="1" s="1"/>
  <c r="N127" i="1"/>
  <c r="O127" i="1" s="1"/>
  <c r="L127" i="1"/>
  <c r="J127" i="1"/>
  <c r="K127" i="1" s="1"/>
  <c r="H127" i="1"/>
  <c r="F127" i="1"/>
  <c r="Y127" i="1" s="1"/>
  <c r="E127" i="1"/>
  <c r="G105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I105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K105" i="1"/>
  <c r="M105" i="1"/>
  <c r="O105" i="1"/>
  <c r="P105" i="1"/>
  <c r="Z105" i="1" s="1"/>
  <c r="Q105" i="1"/>
  <c r="S105" i="1"/>
  <c r="U105" i="1"/>
  <c r="V105" i="1"/>
  <c r="W105" i="1"/>
  <c r="X105" i="1"/>
  <c r="Y105" i="1"/>
  <c r="T106" i="1"/>
  <c r="U106" i="1" s="1"/>
  <c r="R106" i="1"/>
  <c r="S106" i="1" s="1"/>
  <c r="N106" i="1"/>
  <c r="O106" i="1" s="1"/>
  <c r="L106" i="1"/>
  <c r="J106" i="1"/>
  <c r="K106" i="1" s="1"/>
  <c r="H106" i="1"/>
  <c r="I106" i="1" s="1"/>
  <c r="F106" i="1"/>
  <c r="Y106" i="1" s="1"/>
  <c r="E106" i="1"/>
  <c r="G102" i="1"/>
  <c r="I102" i="1"/>
  <c r="K102" i="1"/>
  <c r="M102" i="1"/>
  <c r="O102" i="1"/>
  <c r="P102" i="1"/>
  <c r="Z102" i="1" s="1"/>
  <c r="Q102" i="1"/>
  <c r="S102" i="1"/>
  <c r="U102" i="1"/>
  <c r="V102" i="1"/>
  <c r="W102" i="1" s="1"/>
  <c r="X102" i="1"/>
  <c r="Y102" i="1"/>
  <c r="T103" i="1"/>
  <c r="U103" i="1" s="1"/>
  <c r="R103" i="1"/>
  <c r="S103" i="1" s="1"/>
  <c r="N103" i="1"/>
  <c r="O103" i="1" s="1"/>
  <c r="L103" i="1"/>
  <c r="J103" i="1"/>
  <c r="K103" i="1" s="1"/>
  <c r="H103" i="1"/>
  <c r="I103" i="1" s="1"/>
  <c r="F103" i="1"/>
  <c r="X103" i="1" s="1"/>
  <c r="E103" i="1"/>
  <c r="T97" i="1"/>
  <c r="U97" i="1" s="1"/>
  <c r="R97" i="1"/>
  <c r="N97" i="1"/>
  <c r="L97" i="1"/>
  <c r="J97" i="1"/>
  <c r="K97" i="1" s="1"/>
  <c r="H97" i="1"/>
  <c r="F97" i="1"/>
  <c r="E97" i="1"/>
  <c r="O97" i="1" s="1"/>
  <c r="T94" i="1"/>
  <c r="R94" i="1"/>
  <c r="N94" i="1"/>
  <c r="L94" i="1"/>
  <c r="J94" i="1"/>
  <c r="H94" i="1"/>
  <c r="F94" i="1"/>
  <c r="E94" i="1"/>
  <c r="G94" i="1" s="1"/>
  <c r="I89" i="1"/>
  <c r="T89" i="1"/>
  <c r="U89" i="1" s="1"/>
  <c r="R89" i="1"/>
  <c r="V89" i="1" s="1"/>
  <c r="W89" i="1" s="1"/>
  <c r="N89" i="1"/>
  <c r="O89" i="1" s="1"/>
  <c r="L89" i="1"/>
  <c r="M89" i="1" s="1"/>
  <c r="J89" i="1"/>
  <c r="K89" i="1" s="1"/>
  <c r="H89" i="1"/>
  <c r="F89" i="1"/>
  <c r="G89" i="1" s="1"/>
  <c r="E89" i="1"/>
  <c r="T84" i="1"/>
  <c r="U84" i="1" s="1"/>
  <c r="R84" i="1"/>
  <c r="N84" i="1"/>
  <c r="L84" i="1"/>
  <c r="J84" i="1"/>
  <c r="K84" i="1" s="1"/>
  <c r="H84" i="1"/>
  <c r="F84" i="1"/>
  <c r="E84" i="1"/>
  <c r="O84" i="1" s="1"/>
  <c r="G77" i="1"/>
  <c r="G78" i="1"/>
  <c r="I77" i="1"/>
  <c r="I78" i="1"/>
  <c r="K77" i="1"/>
  <c r="K78" i="1"/>
  <c r="M77" i="1"/>
  <c r="M78" i="1"/>
  <c r="O77" i="1"/>
  <c r="P77" i="1"/>
  <c r="Q77" i="1" s="1"/>
  <c r="O78" i="1"/>
  <c r="P78" i="1"/>
  <c r="Z78" i="1" s="1"/>
  <c r="Q78" i="1"/>
  <c r="S77" i="1"/>
  <c r="S78" i="1"/>
  <c r="U77" i="1"/>
  <c r="V77" i="1"/>
  <c r="W77" i="1" s="1"/>
  <c r="X77" i="1"/>
  <c r="Y77" i="1"/>
  <c r="U78" i="1"/>
  <c r="V78" i="1"/>
  <c r="W78" i="1" s="1"/>
  <c r="X78" i="1"/>
  <c r="Y78" i="1"/>
  <c r="T79" i="1"/>
  <c r="R79" i="1"/>
  <c r="V79" i="1" s="1"/>
  <c r="W79" i="1" s="1"/>
  <c r="N79" i="1"/>
  <c r="L79" i="1"/>
  <c r="J79" i="1"/>
  <c r="H79" i="1"/>
  <c r="I79" i="1" s="1"/>
  <c r="F79" i="1"/>
  <c r="G79" i="1" s="1"/>
  <c r="E79" i="1"/>
  <c r="G73" i="1"/>
  <c r="I73" i="1"/>
  <c r="K73" i="1"/>
  <c r="M73" i="1"/>
  <c r="O73" i="1"/>
  <c r="P73" i="1"/>
  <c r="Q73" i="1" s="1"/>
  <c r="S73" i="1"/>
  <c r="U73" i="1"/>
  <c r="V73" i="1"/>
  <c r="W73" i="1" s="1"/>
  <c r="X73" i="1"/>
  <c r="Y73" i="1"/>
  <c r="T74" i="1"/>
  <c r="R74" i="1"/>
  <c r="N74" i="1"/>
  <c r="L74" i="1"/>
  <c r="M74" i="1" s="1"/>
  <c r="J74" i="1"/>
  <c r="K74" i="1" s="1"/>
  <c r="H74" i="1"/>
  <c r="F74" i="1"/>
  <c r="E74" i="1"/>
  <c r="G68" i="1"/>
  <c r="I68" i="1"/>
  <c r="I70" i="1"/>
  <c r="K68" i="1"/>
  <c r="M68" i="1"/>
  <c r="O68" i="1"/>
  <c r="P68" i="1"/>
  <c r="Q68" i="1" s="1"/>
  <c r="S68" i="1"/>
  <c r="U68" i="1"/>
  <c r="V68" i="1"/>
  <c r="W68" i="1" s="1"/>
  <c r="X68" i="1"/>
  <c r="Y68" i="1"/>
  <c r="T69" i="1"/>
  <c r="R69" i="1"/>
  <c r="S69" i="1" s="1"/>
  <c r="N69" i="1"/>
  <c r="O69" i="1" s="1"/>
  <c r="L69" i="1"/>
  <c r="J69" i="1"/>
  <c r="H69" i="1"/>
  <c r="I69" i="1" s="1"/>
  <c r="F69" i="1"/>
  <c r="X69" i="1" s="1"/>
  <c r="E69" i="1"/>
  <c r="G65" i="1"/>
  <c r="G66" i="1"/>
  <c r="K64" i="1"/>
  <c r="T64" i="1"/>
  <c r="R64" i="1"/>
  <c r="S64" i="1" s="1"/>
  <c r="N64" i="1"/>
  <c r="O64" i="1" s="1"/>
  <c r="L64" i="1"/>
  <c r="J64" i="1"/>
  <c r="H64" i="1"/>
  <c r="I64" i="1" s="1"/>
  <c r="F64" i="1"/>
  <c r="G64" i="1" s="1"/>
  <c r="E64" i="1"/>
  <c r="G60" i="1"/>
  <c r="O60" i="1"/>
  <c r="P60" i="1"/>
  <c r="Q60" i="1" s="1"/>
  <c r="T59" i="1"/>
  <c r="U59" i="1" s="1"/>
  <c r="R59" i="1"/>
  <c r="S59" i="1" s="1"/>
  <c r="N59" i="1"/>
  <c r="L59" i="1"/>
  <c r="J59" i="1"/>
  <c r="K59" i="1" s="1"/>
  <c r="H59" i="1"/>
  <c r="I59" i="1" s="1"/>
  <c r="F59" i="1"/>
  <c r="E59" i="1"/>
  <c r="T54" i="1"/>
  <c r="U54" i="1" s="1"/>
  <c r="R54" i="1"/>
  <c r="V54" i="1" s="1"/>
  <c r="W54" i="1" s="1"/>
  <c r="N54" i="1"/>
  <c r="L54" i="1"/>
  <c r="J54" i="1"/>
  <c r="H54" i="1"/>
  <c r="I54" i="1" s="1"/>
  <c r="F54" i="1"/>
  <c r="G54" i="1" s="1"/>
  <c r="E54" i="1"/>
  <c r="S48" i="1"/>
  <c r="O48" i="1"/>
  <c r="P48" i="1"/>
  <c r="Q48" i="1" s="1"/>
  <c r="M48" i="1"/>
  <c r="K48" i="1"/>
  <c r="I48" i="1"/>
  <c r="G48" i="1"/>
  <c r="U48" i="1"/>
  <c r="V48" i="1"/>
  <c r="W48" i="1" s="1"/>
  <c r="X48" i="1"/>
  <c r="Y48" i="1"/>
  <c r="T49" i="1"/>
  <c r="R49" i="1"/>
  <c r="N49" i="1"/>
  <c r="L49" i="1"/>
  <c r="J49" i="1"/>
  <c r="H49" i="1"/>
  <c r="E49" i="1"/>
  <c r="F49" i="1"/>
  <c r="T39" i="1"/>
  <c r="R39" i="1"/>
  <c r="N39" i="1"/>
  <c r="L39" i="1"/>
  <c r="J39" i="1"/>
  <c r="H39" i="1"/>
  <c r="F39" i="1"/>
  <c r="E39" i="1"/>
  <c r="G40" i="1"/>
  <c r="G41" i="1"/>
  <c r="G42" i="1"/>
  <c r="G43" i="1"/>
  <c r="I40" i="1"/>
  <c r="I41" i="1"/>
  <c r="I42" i="1"/>
  <c r="I43" i="1"/>
  <c r="K40" i="1"/>
  <c r="K41" i="1"/>
  <c r="K42" i="1"/>
  <c r="K43" i="1"/>
  <c r="M40" i="1"/>
  <c r="M41" i="1"/>
  <c r="M42" i="1"/>
  <c r="M43" i="1"/>
  <c r="O40" i="1"/>
  <c r="P40" i="1"/>
  <c r="Q40" i="1" s="1"/>
  <c r="O41" i="1"/>
  <c r="P41" i="1"/>
  <c r="Q41" i="1" s="1"/>
  <c r="O42" i="1"/>
  <c r="P42" i="1"/>
  <c r="Q42" i="1" s="1"/>
  <c r="O43" i="1"/>
  <c r="P43" i="1"/>
  <c r="Z43" i="1" s="1"/>
  <c r="S40" i="1"/>
  <c r="S41" i="1"/>
  <c r="S42" i="1"/>
  <c r="S43" i="1"/>
  <c r="U40" i="1"/>
  <c r="V40" i="1"/>
  <c r="W40" i="1" s="1"/>
  <c r="X40" i="1"/>
  <c r="Y40" i="1"/>
  <c r="U41" i="1"/>
  <c r="V41" i="1"/>
  <c r="W41" i="1" s="1"/>
  <c r="X41" i="1"/>
  <c r="Y41" i="1"/>
  <c r="U42" i="1"/>
  <c r="V42" i="1"/>
  <c r="W42" i="1" s="1"/>
  <c r="X42" i="1"/>
  <c r="Y42" i="1"/>
  <c r="U43" i="1"/>
  <c r="V43" i="1"/>
  <c r="W43" i="1" s="1"/>
  <c r="X43" i="1"/>
  <c r="Y43" i="1"/>
  <c r="K33" i="1"/>
  <c r="T34" i="1"/>
  <c r="R34" i="1"/>
  <c r="N34" i="1"/>
  <c r="L34" i="1"/>
  <c r="J34" i="1"/>
  <c r="H34" i="1"/>
  <c r="F34" i="1"/>
  <c r="E34" i="1"/>
  <c r="I145" i="1" l="1"/>
  <c r="H176" i="1"/>
  <c r="I176" i="1" s="1"/>
  <c r="G145" i="1"/>
  <c r="E176" i="1"/>
  <c r="K176" i="1" s="1"/>
  <c r="M176" i="1"/>
  <c r="G176" i="1"/>
  <c r="S145" i="1"/>
  <c r="R176" i="1"/>
  <c r="U176" i="1"/>
  <c r="E170" i="1"/>
  <c r="E172" i="1" s="1"/>
  <c r="E175" i="1"/>
  <c r="E152" i="1"/>
  <c r="F152" i="1"/>
  <c r="F170" i="1"/>
  <c r="F175" i="1"/>
  <c r="N152" i="1"/>
  <c r="N170" i="1"/>
  <c r="N175" i="1"/>
  <c r="J170" i="1"/>
  <c r="J175" i="1"/>
  <c r="J152" i="1"/>
  <c r="T170" i="1"/>
  <c r="T175" i="1"/>
  <c r="T152" i="1"/>
  <c r="M151" i="1"/>
  <c r="L175" i="1"/>
  <c r="L152" i="1"/>
  <c r="L170" i="1"/>
  <c r="Y151" i="1"/>
  <c r="H152" i="1"/>
  <c r="H170" i="1"/>
  <c r="H175" i="1"/>
  <c r="S151" i="1"/>
  <c r="R152" i="1"/>
  <c r="S152" i="1" s="1"/>
  <c r="R170" i="1"/>
  <c r="R175" i="1"/>
  <c r="O151" i="1"/>
  <c r="O49" i="1"/>
  <c r="M139" i="1"/>
  <c r="V139" i="1"/>
  <c r="W139" i="1" s="1"/>
  <c r="Y54" i="1"/>
  <c r="M54" i="1"/>
  <c r="M59" i="1"/>
  <c r="U64" i="1"/>
  <c r="K69" i="1"/>
  <c r="V69" i="1"/>
  <c r="W69" i="1" s="1"/>
  <c r="Y74" i="1"/>
  <c r="O74" i="1"/>
  <c r="K79" i="1"/>
  <c r="M79" i="1"/>
  <c r="P84" i="1"/>
  <c r="Z84" i="1" s="1"/>
  <c r="G84" i="1"/>
  <c r="Y94" i="1"/>
  <c r="P97" i="1"/>
  <c r="G97" i="1"/>
  <c r="Y139" i="1"/>
  <c r="Z138" i="1"/>
  <c r="M145" i="1"/>
  <c r="K151" i="1"/>
  <c r="P133" i="1"/>
  <c r="U74" i="1"/>
  <c r="M84" i="1"/>
  <c r="M94" i="1"/>
  <c r="M97" i="1"/>
  <c r="X133" i="1"/>
  <c r="M49" i="1"/>
  <c r="Y59" i="1"/>
  <c r="O59" i="1"/>
  <c r="M64" i="1"/>
  <c r="M69" i="1"/>
  <c r="Z68" i="1"/>
  <c r="G69" i="1"/>
  <c r="I74" i="1"/>
  <c r="S74" i="1"/>
  <c r="O79" i="1"/>
  <c r="I84" i="1"/>
  <c r="V84" i="1"/>
  <c r="W84" i="1" s="1"/>
  <c r="I94" i="1"/>
  <c r="V94" i="1"/>
  <c r="W94" i="1" s="1"/>
  <c r="I97" i="1"/>
  <c r="V97" i="1"/>
  <c r="W97" i="1" s="1"/>
  <c r="M103" i="1"/>
  <c r="M106" i="1"/>
  <c r="Z126" i="1"/>
  <c r="G133" i="1"/>
  <c r="P139" i="1"/>
  <c r="P145" i="1"/>
  <c r="Q145" i="1" s="1"/>
  <c r="P151" i="1"/>
  <c r="Q151" i="1" s="1"/>
  <c r="Q133" i="1"/>
  <c r="Z133" i="1"/>
  <c r="Z97" i="1"/>
  <c r="Q97" i="1"/>
  <c r="Q139" i="1"/>
  <c r="Z139" i="1"/>
  <c r="K54" i="1"/>
  <c r="O94" i="1"/>
  <c r="X127" i="1"/>
  <c r="I133" i="1"/>
  <c r="U145" i="1"/>
  <c r="I151" i="1"/>
  <c r="I49" i="1"/>
  <c r="S49" i="1"/>
  <c r="X54" i="1"/>
  <c r="P54" i="1"/>
  <c r="Q54" i="1" s="1"/>
  <c r="X64" i="1"/>
  <c r="P64" i="1"/>
  <c r="Y69" i="1"/>
  <c r="U69" i="1"/>
  <c r="P69" i="1"/>
  <c r="Q69" i="1" s="1"/>
  <c r="V74" i="1"/>
  <c r="W74" i="1" s="1"/>
  <c r="Y79" i="1"/>
  <c r="Y84" i="1"/>
  <c r="S84" i="1"/>
  <c r="Y89" i="1"/>
  <c r="S89" i="1"/>
  <c r="S94" i="1"/>
  <c r="Y97" i="1"/>
  <c r="S97" i="1"/>
  <c r="V103" i="1"/>
  <c r="W103" i="1" s="1"/>
  <c r="G103" i="1"/>
  <c r="G106" i="1"/>
  <c r="P127" i="1"/>
  <c r="V133" i="1"/>
  <c r="W133" i="1" s="1"/>
  <c r="Q132" i="1"/>
  <c r="X145" i="1"/>
  <c r="Z144" i="1"/>
  <c r="V151" i="1"/>
  <c r="W151" i="1" s="1"/>
  <c r="Q150" i="1"/>
  <c r="S54" i="1"/>
  <c r="P59" i="1"/>
  <c r="Q59" i="1" s="1"/>
  <c r="U94" i="1"/>
  <c r="X106" i="1"/>
  <c r="P106" i="1"/>
  <c r="G127" i="1"/>
  <c r="S139" i="1"/>
  <c r="Y145" i="1"/>
  <c r="K145" i="1"/>
  <c r="K49" i="1"/>
  <c r="U49" i="1"/>
  <c r="O54" i="1"/>
  <c r="V59" i="1"/>
  <c r="W59" i="1" s="1"/>
  <c r="G59" i="1"/>
  <c r="V64" i="1"/>
  <c r="W64" i="1" s="1"/>
  <c r="G74" i="1"/>
  <c r="X79" i="1"/>
  <c r="S79" i="1"/>
  <c r="P79" i="1"/>
  <c r="X84" i="1"/>
  <c r="X89" i="1"/>
  <c r="P89" i="1"/>
  <c r="Z89" i="1" s="1"/>
  <c r="X94" i="1"/>
  <c r="K94" i="1"/>
  <c r="X97" i="1"/>
  <c r="Y103" i="1"/>
  <c r="P103" i="1"/>
  <c r="V106" i="1"/>
  <c r="W106" i="1" s="1"/>
  <c r="V127" i="1"/>
  <c r="W127" i="1" s="1"/>
  <c r="U133" i="1"/>
  <c r="K133" i="1"/>
  <c r="X139" i="1"/>
  <c r="K139" i="1"/>
  <c r="G139" i="1"/>
  <c r="O145" i="1"/>
  <c r="U151" i="1"/>
  <c r="G151" i="1"/>
  <c r="X59" i="1"/>
  <c r="Y64" i="1"/>
  <c r="X74" i="1"/>
  <c r="P74" i="1"/>
  <c r="U79" i="1"/>
  <c r="O139" i="1"/>
  <c r="Z73" i="1"/>
  <c r="P94" i="1"/>
  <c r="Y133" i="1"/>
  <c r="V145" i="1"/>
  <c r="W145" i="1" s="1"/>
  <c r="X151" i="1"/>
  <c r="K34" i="1"/>
  <c r="Z77" i="1"/>
  <c r="Z69" i="1"/>
  <c r="G34" i="1"/>
  <c r="O34" i="1"/>
  <c r="I34" i="1"/>
  <c r="S34" i="1"/>
  <c r="G39" i="1"/>
  <c r="Y49" i="1"/>
  <c r="G49" i="1"/>
  <c r="P49" i="1"/>
  <c r="Z48" i="1"/>
  <c r="V49" i="1"/>
  <c r="W49" i="1" s="1"/>
  <c r="M39" i="1"/>
  <c r="O39" i="1"/>
  <c r="X49" i="1"/>
  <c r="V39" i="1"/>
  <c r="W39" i="1" s="1"/>
  <c r="K39" i="1"/>
  <c r="X39" i="1"/>
  <c r="Z41" i="1"/>
  <c r="I39" i="1"/>
  <c r="M34" i="1"/>
  <c r="U34" i="1"/>
  <c r="Q43" i="1"/>
  <c r="U39" i="1"/>
  <c r="V34" i="1"/>
  <c r="W34" i="1" s="1"/>
  <c r="S39" i="1"/>
  <c r="Y39" i="1"/>
  <c r="X34" i="1"/>
  <c r="P39" i="1"/>
  <c r="Q39" i="1" s="1"/>
  <c r="Z40" i="1"/>
  <c r="Z42" i="1"/>
  <c r="Y34" i="1"/>
  <c r="P34" i="1"/>
  <c r="W73" i="3"/>
  <c r="X73" i="3"/>
  <c r="Y73" i="3"/>
  <c r="W74" i="3"/>
  <c r="X74" i="3"/>
  <c r="Y74" i="3"/>
  <c r="W75" i="3"/>
  <c r="X75" i="3"/>
  <c r="Y75" i="3"/>
  <c r="W76" i="3"/>
  <c r="X76" i="3"/>
  <c r="Y76" i="3"/>
  <c r="W77" i="3"/>
  <c r="X77" i="3"/>
  <c r="Y77" i="3"/>
  <c r="W78" i="3"/>
  <c r="X78" i="3"/>
  <c r="Y78" i="3"/>
  <c r="W79" i="3"/>
  <c r="X79" i="3"/>
  <c r="Y79" i="3"/>
  <c r="W80" i="3"/>
  <c r="X80" i="3"/>
  <c r="Y80" i="3"/>
  <c r="W81" i="3"/>
  <c r="X81" i="3"/>
  <c r="Y81" i="3"/>
  <c r="W82" i="3"/>
  <c r="X82" i="3"/>
  <c r="Y82" i="3"/>
  <c r="W83" i="3"/>
  <c r="X83" i="3"/>
  <c r="Y83" i="3"/>
  <c r="W84" i="3"/>
  <c r="X84" i="3"/>
  <c r="Y84" i="3"/>
  <c r="W85" i="3"/>
  <c r="X85" i="3"/>
  <c r="Y85" i="3"/>
  <c r="W86" i="3"/>
  <c r="X86" i="3"/>
  <c r="Y86" i="3"/>
  <c r="W87" i="3"/>
  <c r="X87" i="3"/>
  <c r="Y87" i="3"/>
  <c r="W88" i="3"/>
  <c r="X88" i="3"/>
  <c r="Y88" i="3"/>
  <c r="W89" i="3"/>
  <c r="X89" i="3"/>
  <c r="Y89" i="3"/>
  <c r="W90" i="3"/>
  <c r="X90" i="3"/>
  <c r="Y90" i="3"/>
  <c r="W91" i="3"/>
  <c r="X91" i="3"/>
  <c r="Y91" i="3"/>
  <c r="W92" i="3"/>
  <c r="X92" i="3"/>
  <c r="Y92" i="3"/>
  <c r="W93" i="3"/>
  <c r="X93" i="3"/>
  <c r="Y93" i="3"/>
  <c r="W94" i="3"/>
  <c r="X94" i="3"/>
  <c r="Y94" i="3"/>
  <c r="W95" i="3"/>
  <c r="X95" i="3"/>
  <c r="Y95" i="3"/>
  <c r="W96" i="3"/>
  <c r="X96" i="3"/>
  <c r="Y96" i="3"/>
  <c r="W97" i="3"/>
  <c r="X97" i="3"/>
  <c r="Y97" i="3"/>
  <c r="W98" i="3"/>
  <c r="X98" i="3"/>
  <c r="Y98" i="3"/>
  <c r="W99" i="3"/>
  <c r="X99" i="3"/>
  <c r="Y99" i="3"/>
  <c r="W100" i="3"/>
  <c r="X100" i="3"/>
  <c r="Y100" i="3"/>
  <c r="W101" i="3"/>
  <c r="X101" i="3"/>
  <c r="Y101" i="3"/>
  <c r="W102" i="3"/>
  <c r="X102" i="3"/>
  <c r="Y102" i="3"/>
  <c r="W103" i="3"/>
  <c r="X103" i="3"/>
  <c r="Y103" i="3"/>
  <c r="W104" i="3"/>
  <c r="X104" i="3"/>
  <c r="Y104" i="3"/>
  <c r="W105" i="3"/>
  <c r="X105" i="3"/>
  <c r="Y105" i="3"/>
  <c r="W106" i="3"/>
  <c r="X106" i="3"/>
  <c r="Y106" i="3"/>
  <c r="W107" i="3"/>
  <c r="X107" i="3"/>
  <c r="Y107" i="3"/>
  <c r="W108" i="3"/>
  <c r="X108" i="3"/>
  <c r="Y108" i="3"/>
  <c r="W109" i="3"/>
  <c r="X109" i="3"/>
  <c r="Y109" i="3"/>
  <c r="W110" i="3"/>
  <c r="X110" i="3"/>
  <c r="Y110" i="3"/>
  <c r="W111" i="3"/>
  <c r="X111" i="3"/>
  <c r="Y111" i="3"/>
  <c r="W112" i="3"/>
  <c r="X112" i="3"/>
  <c r="Y112" i="3"/>
  <c r="W113" i="3"/>
  <c r="X113" i="3"/>
  <c r="Y113" i="3"/>
  <c r="W114" i="3"/>
  <c r="X114" i="3"/>
  <c r="Y114" i="3"/>
  <c r="W115" i="3"/>
  <c r="X115" i="3"/>
  <c r="Y115" i="3"/>
  <c r="W116" i="3"/>
  <c r="X116" i="3"/>
  <c r="Y116" i="3"/>
  <c r="W117" i="3"/>
  <c r="X117" i="3"/>
  <c r="Y117" i="3"/>
  <c r="W118" i="3"/>
  <c r="X118" i="3"/>
  <c r="Y118" i="3"/>
  <c r="W119" i="3"/>
  <c r="X119" i="3"/>
  <c r="Y119" i="3"/>
  <c r="W120" i="3"/>
  <c r="X120" i="3"/>
  <c r="Y120" i="3"/>
  <c r="W121" i="3"/>
  <c r="X121" i="3"/>
  <c r="Y121" i="3"/>
  <c r="W122" i="3"/>
  <c r="X122" i="3"/>
  <c r="Y122" i="3"/>
  <c r="W123" i="3"/>
  <c r="X123" i="3"/>
  <c r="Y123" i="3"/>
  <c r="W124" i="3"/>
  <c r="X124" i="3"/>
  <c r="Y124" i="3"/>
  <c r="W125" i="3"/>
  <c r="X125" i="3"/>
  <c r="Y125" i="3"/>
  <c r="W126" i="3"/>
  <c r="X126" i="3"/>
  <c r="Y126" i="3"/>
  <c r="W127" i="3"/>
  <c r="X127" i="3"/>
  <c r="Y127" i="3"/>
  <c r="Y72" i="3"/>
  <c r="X72" i="3"/>
  <c r="V72" i="3"/>
  <c r="W72" i="3" s="1"/>
  <c r="U72" i="3"/>
  <c r="S72" i="3"/>
  <c r="P72" i="3"/>
  <c r="Z72" i="3" s="1"/>
  <c r="O72" i="3"/>
  <c r="M72" i="3"/>
  <c r="K72" i="3"/>
  <c r="I72" i="3"/>
  <c r="G72" i="3"/>
  <c r="V25" i="1"/>
  <c r="W25" i="1" s="1"/>
  <c r="U25" i="1"/>
  <c r="S25" i="1"/>
  <c r="U26" i="1"/>
  <c r="Y25" i="1"/>
  <c r="Y26" i="1"/>
  <c r="X25" i="1"/>
  <c r="X26" i="1"/>
  <c r="Y28" i="1"/>
  <c r="Y30" i="1"/>
  <c r="Y31" i="1"/>
  <c r="Y32" i="1"/>
  <c r="Y33" i="1"/>
  <c r="Y35" i="1"/>
  <c r="Y36" i="1"/>
  <c r="Y37" i="1"/>
  <c r="Y38" i="1"/>
  <c r="Y45" i="1"/>
  <c r="Y46" i="1"/>
  <c r="Y47" i="1"/>
  <c r="Y50" i="1"/>
  <c r="Y51" i="1"/>
  <c r="Y52" i="1"/>
  <c r="Y53" i="1"/>
  <c r="Y55" i="1"/>
  <c r="Y56" i="1"/>
  <c r="Y57" i="1"/>
  <c r="Y58" i="1"/>
  <c r="Y60" i="1"/>
  <c r="Y61" i="1"/>
  <c r="Y62" i="1"/>
  <c r="Y63" i="1"/>
  <c r="Y65" i="1"/>
  <c r="Y66" i="1"/>
  <c r="Y67" i="1"/>
  <c r="Y70" i="1"/>
  <c r="Y71" i="1"/>
  <c r="Y72" i="1"/>
  <c r="Y75" i="1"/>
  <c r="Y76" i="1"/>
  <c r="Y80" i="1"/>
  <c r="Y81" i="1"/>
  <c r="Y82" i="1"/>
  <c r="Y83" i="1"/>
  <c r="Y85" i="1"/>
  <c r="Y86" i="1"/>
  <c r="Y87" i="1"/>
  <c r="Y88" i="1"/>
  <c r="Y90" i="1"/>
  <c r="Y91" i="1"/>
  <c r="Y92" i="1"/>
  <c r="Y93" i="1"/>
  <c r="Y95" i="1"/>
  <c r="Y96" i="1"/>
  <c r="Y98" i="1"/>
  <c r="Y99" i="1"/>
  <c r="Y101" i="1"/>
  <c r="Y104" i="1"/>
  <c r="Y107" i="1"/>
  <c r="Y108" i="1"/>
  <c r="Y110" i="1"/>
  <c r="Y111" i="1"/>
  <c r="Y113" i="1"/>
  <c r="Y114" i="1"/>
  <c r="Y116" i="1"/>
  <c r="Y117" i="1"/>
  <c r="Y119" i="1"/>
  <c r="Y120" i="1"/>
  <c r="Y122" i="1"/>
  <c r="Y123" i="1"/>
  <c r="Y124" i="1"/>
  <c r="Y125" i="1"/>
  <c r="Y128" i="1"/>
  <c r="Y129" i="1"/>
  <c r="Y130" i="1"/>
  <c r="Y131" i="1"/>
  <c r="Y134" i="1"/>
  <c r="Y135" i="1"/>
  <c r="Y136" i="1"/>
  <c r="Y137" i="1"/>
  <c r="Y140" i="1"/>
  <c r="Y141" i="1"/>
  <c r="Y142" i="1"/>
  <c r="Y143" i="1"/>
  <c r="Y146" i="1"/>
  <c r="Y147" i="1"/>
  <c r="Y148" i="1"/>
  <c r="Y149" i="1"/>
  <c r="Y27" i="1"/>
  <c r="X28" i="1"/>
  <c r="X30" i="1"/>
  <c r="X31" i="1"/>
  <c r="X32" i="1"/>
  <c r="X33" i="1"/>
  <c r="X35" i="1"/>
  <c r="X36" i="1"/>
  <c r="X37" i="1"/>
  <c r="X38" i="1"/>
  <c r="X45" i="1"/>
  <c r="X46" i="1"/>
  <c r="X47" i="1"/>
  <c r="X50" i="1"/>
  <c r="X51" i="1"/>
  <c r="X52" i="1"/>
  <c r="X53" i="1"/>
  <c r="X55" i="1"/>
  <c r="X56" i="1"/>
  <c r="X57" i="1"/>
  <c r="X58" i="1"/>
  <c r="X60" i="1"/>
  <c r="X61" i="1"/>
  <c r="X62" i="1"/>
  <c r="X63" i="1"/>
  <c r="X65" i="1"/>
  <c r="X66" i="1"/>
  <c r="X67" i="1"/>
  <c r="X70" i="1"/>
  <c r="X71" i="1"/>
  <c r="X72" i="1"/>
  <c r="X75" i="1"/>
  <c r="X76" i="1"/>
  <c r="X80" i="1"/>
  <c r="X81" i="1"/>
  <c r="X82" i="1"/>
  <c r="X83" i="1"/>
  <c r="X85" i="1"/>
  <c r="X86" i="1"/>
  <c r="X87" i="1"/>
  <c r="X88" i="1"/>
  <c r="X90" i="1"/>
  <c r="X91" i="1"/>
  <c r="X92" i="1"/>
  <c r="X93" i="1"/>
  <c r="X95" i="1"/>
  <c r="X96" i="1"/>
  <c r="X98" i="1"/>
  <c r="X99" i="1"/>
  <c r="X101" i="1"/>
  <c r="X104" i="1"/>
  <c r="X107" i="1"/>
  <c r="X108" i="1"/>
  <c r="X110" i="1"/>
  <c r="X111" i="1"/>
  <c r="X113" i="1"/>
  <c r="X114" i="1"/>
  <c r="X116" i="1"/>
  <c r="X117" i="1"/>
  <c r="X119" i="1"/>
  <c r="X120" i="1"/>
  <c r="X122" i="1"/>
  <c r="X123" i="1"/>
  <c r="X124" i="1"/>
  <c r="X125" i="1"/>
  <c r="X128" i="1"/>
  <c r="X129" i="1"/>
  <c r="X130" i="1"/>
  <c r="X131" i="1"/>
  <c r="X134" i="1"/>
  <c r="X135" i="1"/>
  <c r="X136" i="1"/>
  <c r="X137" i="1"/>
  <c r="X140" i="1"/>
  <c r="X141" i="1"/>
  <c r="X142" i="1"/>
  <c r="X143" i="1"/>
  <c r="X146" i="1"/>
  <c r="X147" i="1"/>
  <c r="X148" i="1"/>
  <c r="X149" i="1"/>
  <c r="X27" i="1"/>
  <c r="V27" i="1"/>
  <c r="W27" i="1" s="1"/>
  <c r="U27" i="1"/>
  <c r="S27" i="1"/>
  <c r="P27" i="1"/>
  <c r="Q27" i="1" s="1"/>
  <c r="O27" i="1"/>
  <c r="M27" i="1"/>
  <c r="K27" i="1"/>
  <c r="I27" i="1"/>
  <c r="G27" i="1"/>
  <c r="S127" i="3"/>
  <c r="M127" i="3"/>
  <c r="H127" i="3"/>
  <c r="J127" i="3"/>
  <c r="K127" i="3" s="1"/>
  <c r="L127" i="3"/>
  <c r="N127" i="3"/>
  <c r="O127" i="3" s="1"/>
  <c r="T127" i="3"/>
  <c r="U127" i="3" s="1"/>
  <c r="R127" i="3"/>
  <c r="V127" i="3" s="1"/>
  <c r="F127" i="3"/>
  <c r="P127" i="3" s="1"/>
  <c r="Q127" i="3" s="1"/>
  <c r="E127" i="3"/>
  <c r="Z126" i="3"/>
  <c r="V126" i="3"/>
  <c r="K126" i="3"/>
  <c r="Z125" i="3"/>
  <c r="V125" i="3"/>
  <c r="K125" i="3"/>
  <c r="Z124" i="3"/>
  <c r="V124" i="3"/>
  <c r="K124" i="3"/>
  <c r="Z123" i="3"/>
  <c r="V123" i="3"/>
  <c r="K123" i="3"/>
  <c r="Z122" i="3"/>
  <c r="V122" i="3"/>
  <c r="K122" i="3"/>
  <c r="Z121" i="3"/>
  <c r="V121" i="3"/>
  <c r="K121" i="3"/>
  <c r="Z120" i="3"/>
  <c r="V120" i="3"/>
  <c r="K120" i="3"/>
  <c r="Z119" i="3"/>
  <c r="V119" i="3"/>
  <c r="K119" i="3"/>
  <c r="Z118" i="3"/>
  <c r="V118" i="3"/>
  <c r="K118" i="3"/>
  <c r="Z117" i="3"/>
  <c r="V117" i="3"/>
  <c r="K117" i="3"/>
  <c r="Z116" i="3"/>
  <c r="V116" i="3"/>
  <c r="K116" i="3"/>
  <c r="Z115" i="3"/>
  <c r="V115" i="3"/>
  <c r="K115" i="3"/>
  <c r="Z114" i="3"/>
  <c r="V114" i="3"/>
  <c r="K114" i="3"/>
  <c r="Z113" i="3"/>
  <c r="V113" i="3"/>
  <c r="K113" i="3"/>
  <c r="Z112" i="3"/>
  <c r="V112" i="3"/>
  <c r="K112" i="3"/>
  <c r="Z111" i="3"/>
  <c r="V111" i="3"/>
  <c r="K111" i="3"/>
  <c r="Z110" i="3"/>
  <c r="V110" i="3"/>
  <c r="K110" i="3"/>
  <c r="Z109" i="3"/>
  <c r="V109" i="3"/>
  <c r="K109" i="3"/>
  <c r="Z108" i="3"/>
  <c r="V108" i="3"/>
  <c r="K108" i="3"/>
  <c r="Z107" i="3"/>
  <c r="V107" i="3"/>
  <c r="K107" i="3"/>
  <c r="Z106" i="3"/>
  <c r="V106" i="3"/>
  <c r="K106" i="3"/>
  <c r="Z105" i="3"/>
  <c r="V105" i="3"/>
  <c r="K105" i="3"/>
  <c r="Z104" i="3"/>
  <c r="V104" i="3"/>
  <c r="K104" i="3"/>
  <c r="Z103" i="3"/>
  <c r="V103" i="3"/>
  <c r="K103" i="3"/>
  <c r="Z102" i="3"/>
  <c r="V102" i="3"/>
  <c r="K102" i="3"/>
  <c r="Z101" i="3"/>
  <c r="V101" i="3"/>
  <c r="K101" i="3"/>
  <c r="Z100" i="3"/>
  <c r="V100" i="3"/>
  <c r="K100" i="3"/>
  <c r="Z99" i="3"/>
  <c r="V99" i="3"/>
  <c r="K99" i="3"/>
  <c r="Z98" i="3"/>
  <c r="V98" i="3"/>
  <c r="K98" i="3"/>
  <c r="Z97" i="3"/>
  <c r="V97" i="3"/>
  <c r="K97" i="3"/>
  <c r="Z96" i="3"/>
  <c r="V96" i="3"/>
  <c r="K96" i="3"/>
  <c r="Z95" i="3"/>
  <c r="V95" i="3"/>
  <c r="K95" i="3"/>
  <c r="Z94" i="3"/>
  <c r="V94" i="3"/>
  <c r="K94" i="3"/>
  <c r="Z93" i="3"/>
  <c r="V93" i="3"/>
  <c r="K93" i="3"/>
  <c r="Z92" i="3"/>
  <c r="V92" i="3"/>
  <c r="K92" i="3"/>
  <c r="Z91" i="3"/>
  <c r="V91" i="3"/>
  <c r="K91" i="3"/>
  <c r="Z90" i="3"/>
  <c r="V90" i="3"/>
  <c r="K90" i="3"/>
  <c r="Z89" i="3"/>
  <c r="V89" i="3"/>
  <c r="K89" i="3"/>
  <c r="Z88" i="3"/>
  <c r="V88" i="3"/>
  <c r="K88" i="3"/>
  <c r="Z87" i="3"/>
  <c r="V87" i="3"/>
  <c r="K87" i="3"/>
  <c r="Z86" i="3"/>
  <c r="V86" i="3"/>
  <c r="K86" i="3"/>
  <c r="Z85" i="3"/>
  <c r="V85" i="3"/>
  <c r="K85" i="3"/>
  <c r="Z84" i="3"/>
  <c r="V84" i="3"/>
  <c r="K84" i="3"/>
  <c r="V83" i="3"/>
  <c r="U83" i="3"/>
  <c r="S83" i="3"/>
  <c r="Q83" i="3"/>
  <c r="P83" i="3"/>
  <c r="Z83" i="3" s="1"/>
  <c r="O83" i="3"/>
  <c r="M83" i="3"/>
  <c r="K83" i="3"/>
  <c r="I83" i="3"/>
  <c r="G83" i="3"/>
  <c r="V82" i="3"/>
  <c r="U82" i="3"/>
  <c r="S82" i="3"/>
  <c r="P82" i="3"/>
  <c r="Z82" i="3" s="1"/>
  <c r="O82" i="3"/>
  <c r="M82" i="3"/>
  <c r="K82" i="3"/>
  <c r="I82" i="3"/>
  <c r="G82" i="3"/>
  <c r="V81" i="3"/>
  <c r="U81" i="3"/>
  <c r="S81" i="3"/>
  <c r="Q81" i="3"/>
  <c r="P81" i="3"/>
  <c r="Z81" i="3" s="1"/>
  <c r="O81" i="3"/>
  <c r="M81" i="3"/>
  <c r="K81" i="3"/>
  <c r="I81" i="3"/>
  <c r="G81" i="3"/>
  <c r="V80" i="3"/>
  <c r="U80" i="3"/>
  <c r="S80" i="3"/>
  <c r="Q80" i="3"/>
  <c r="P80" i="3"/>
  <c r="Z80" i="3" s="1"/>
  <c r="O80" i="3"/>
  <c r="M80" i="3"/>
  <c r="K80" i="3"/>
  <c r="I80" i="3"/>
  <c r="G80" i="3"/>
  <c r="V79" i="3"/>
  <c r="U79" i="3"/>
  <c r="S79" i="3"/>
  <c r="P79" i="3"/>
  <c r="Z79" i="3" s="1"/>
  <c r="O79" i="3"/>
  <c r="M79" i="3"/>
  <c r="K79" i="3"/>
  <c r="I79" i="3"/>
  <c r="G79" i="3"/>
  <c r="V78" i="3"/>
  <c r="U78" i="3"/>
  <c r="S78" i="3"/>
  <c r="Q78" i="3"/>
  <c r="P78" i="3"/>
  <c r="Z78" i="3" s="1"/>
  <c r="O78" i="3"/>
  <c r="M78" i="3"/>
  <c r="K78" i="3"/>
  <c r="I78" i="3"/>
  <c r="G78" i="3"/>
  <c r="V77" i="3"/>
  <c r="U77" i="3"/>
  <c r="S77" i="3"/>
  <c r="Q77" i="3"/>
  <c r="P77" i="3"/>
  <c r="Z77" i="3" s="1"/>
  <c r="O77" i="3"/>
  <c r="M77" i="3"/>
  <c r="K77" i="3"/>
  <c r="I77" i="3"/>
  <c r="G77" i="3"/>
  <c r="V76" i="3"/>
  <c r="U76" i="3"/>
  <c r="S76" i="3"/>
  <c r="Q76" i="3"/>
  <c r="P76" i="3"/>
  <c r="Z76" i="3" s="1"/>
  <c r="O76" i="3"/>
  <c r="M76" i="3"/>
  <c r="K76" i="3"/>
  <c r="I76" i="3"/>
  <c r="G76" i="3"/>
  <c r="V75" i="3"/>
  <c r="U75" i="3"/>
  <c r="S75" i="3"/>
  <c r="P75" i="3"/>
  <c r="Z75" i="3" s="1"/>
  <c r="O75" i="3"/>
  <c r="M75" i="3"/>
  <c r="K75" i="3"/>
  <c r="I75" i="3"/>
  <c r="G75" i="3"/>
  <c r="V74" i="3"/>
  <c r="U74" i="3"/>
  <c r="S74" i="3"/>
  <c r="Q74" i="3"/>
  <c r="P74" i="3"/>
  <c r="Z74" i="3" s="1"/>
  <c r="O74" i="3"/>
  <c r="M74" i="3"/>
  <c r="K74" i="3"/>
  <c r="I74" i="3"/>
  <c r="G74" i="3"/>
  <c r="V73" i="3"/>
  <c r="U73" i="3"/>
  <c r="S73" i="3"/>
  <c r="Q73" i="3"/>
  <c r="P73" i="3"/>
  <c r="Z73" i="3" s="1"/>
  <c r="O73" i="3"/>
  <c r="M73" i="3"/>
  <c r="K73" i="3"/>
  <c r="I73" i="3"/>
  <c r="G73" i="3"/>
  <c r="Z71" i="3"/>
  <c r="V71" i="3"/>
  <c r="W71" i="3" s="1"/>
  <c r="Z70" i="3"/>
  <c r="V70" i="3"/>
  <c r="W70" i="3" s="1"/>
  <c r="Z69" i="3"/>
  <c r="W69" i="3"/>
  <c r="V69" i="3"/>
  <c r="Z68" i="3"/>
  <c r="V68" i="3"/>
  <c r="W68" i="3" s="1"/>
  <c r="Z67" i="3"/>
  <c r="V67" i="3"/>
  <c r="W67" i="3" s="1"/>
  <c r="Z66" i="3"/>
  <c r="V66" i="3"/>
  <c r="W66" i="3" s="1"/>
  <c r="Z65" i="3"/>
  <c r="V65" i="3"/>
  <c r="W65" i="3" s="1"/>
  <c r="Z64" i="3"/>
  <c r="V64" i="3"/>
  <c r="W64" i="3" s="1"/>
  <c r="Z63" i="3"/>
  <c r="V63" i="3"/>
  <c r="W63" i="3" s="1"/>
  <c r="Z62" i="3"/>
  <c r="V62" i="3"/>
  <c r="W62" i="3" s="1"/>
  <c r="V61" i="3"/>
  <c r="W61" i="3" s="1"/>
  <c r="Z60" i="3"/>
  <c r="V60" i="3"/>
  <c r="W60" i="3" s="1"/>
  <c r="Z59" i="3"/>
  <c r="V59" i="3"/>
  <c r="W59" i="3" s="1"/>
  <c r="Z58" i="3"/>
  <c r="V58" i="3"/>
  <c r="W58" i="3" s="1"/>
  <c r="Z57" i="3"/>
  <c r="W57" i="3"/>
  <c r="V57" i="3"/>
  <c r="Z56" i="3"/>
  <c r="V56" i="3"/>
  <c r="W56" i="3" s="1"/>
  <c r="Z55" i="3"/>
  <c r="V55" i="3"/>
  <c r="W55" i="3" s="1"/>
  <c r="Z54" i="3"/>
  <c r="V54" i="3"/>
  <c r="W54" i="3" s="1"/>
  <c r="Z53" i="3"/>
  <c r="V53" i="3"/>
  <c r="W53" i="3" s="1"/>
  <c r="Z52" i="3"/>
  <c r="V52" i="3"/>
  <c r="W52" i="3" s="1"/>
  <c r="Z51" i="3"/>
  <c r="W51" i="3"/>
  <c r="V51" i="3"/>
  <c r="Z50" i="3"/>
  <c r="V50" i="3"/>
  <c r="W50" i="3" s="1"/>
  <c r="Z49" i="3"/>
  <c r="V49" i="3"/>
  <c r="W49" i="3" s="1"/>
  <c r="Z48" i="3"/>
  <c r="V48" i="3"/>
  <c r="W48" i="3" s="1"/>
  <c r="Z47" i="3"/>
  <c r="W47" i="3"/>
  <c r="V47" i="3"/>
  <c r="Z46" i="3"/>
  <c r="V46" i="3"/>
  <c r="W46" i="3" s="1"/>
  <c r="Z45" i="3"/>
  <c r="V45" i="3"/>
  <c r="W45" i="3" s="1"/>
  <c r="Z44" i="3"/>
  <c r="V44" i="3"/>
  <c r="W44" i="3" s="1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2" i="3"/>
  <c r="Z11" i="3"/>
  <c r="Z10" i="3"/>
  <c r="Z8" i="3"/>
  <c r="Y138" i="2"/>
  <c r="X138" i="2"/>
  <c r="V138" i="2"/>
  <c r="W138" i="2" s="1"/>
  <c r="U138" i="2"/>
  <c r="S138" i="2"/>
  <c r="P138" i="2"/>
  <c r="Q138" i="2" s="1"/>
  <c r="O138" i="2"/>
  <c r="M138" i="2"/>
  <c r="K138" i="2"/>
  <c r="I138" i="2"/>
  <c r="G138" i="2"/>
  <c r="Y137" i="2"/>
  <c r="X137" i="2"/>
  <c r="V137" i="2"/>
  <c r="W137" i="2" s="1"/>
  <c r="U137" i="2"/>
  <c r="S137" i="2"/>
  <c r="P137" i="2"/>
  <c r="Q137" i="2" s="1"/>
  <c r="O137" i="2"/>
  <c r="M137" i="2"/>
  <c r="K137" i="2"/>
  <c r="I137" i="2"/>
  <c r="G137" i="2"/>
  <c r="Y136" i="2"/>
  <c r="X136" i="2"/>
  <c r="V136" i="2"/>
  <c r="W136" i="2" s="1"/>
  <c r="U136" i="2"/>
  <c r="S136" i="2"/>
  <c r="P136" i="2"/>
  <c r="Q136" i="2" s="1"/>
  <c r="O136" i="2"/>
  <c r="M136" i="2"/>
  <c r="K136" i="2"/>
  <c r="I136" i="2"/>
  <c r="G136" i="2"/>
  <c r="Y135" i="2"/>
  <c r="X135" i="2"/>
  <c r="V135" i="2"/>
  <c r="W135" i="2" s="1"/>
  <c r="U135" i="2"/>
  <c r="S135" i="2"/>
  <c r="P135" i="2"/>
  <c r="Q135" i="2" s="1"/>
  <c r="O135" i="2"/>
  <c r="M135" i="2"/>
  <c r="K135" i="2"/>
  <c r="I135" i="2"/>
  <c r="G135" i="2"/>
  <c r="Y134" i="2"/>
  <c r="X134" i="2"/>
  <c r="V134" i="2"/>
  <c r="W134" i="2" s="1"/>
  <c r="U134" i="2"/>
  <c r="S134" i="2"/>
  <c r="P134" i="2"/>
  <c r="Q134" i="2" s="1"/>
  <c r="O134" i="2"/>
  <c r="M134" i="2"/>
  <c r="K134" i="2"/>
  <c r="I134" i="2"/>
  <c r="G134" i="2"/>
  <c r="Y133" i="2"/>
  <c r="X133" i="2"/>
  <c r="V133" i="2"/>
  <c r="W133" i="2" s="1"/>
  <c r="U133" i="2"/>
  <c r="S133" i="2"/>
  <c r="P133" i="2"/>
  <c r="Q133" i="2" s="1"/>
  <c r="O133" i="2"/>
  <c r="M133" i="2"/>
  <c r="K133" i="2"/>
  <c r="I133" i="2"/>
  <c r="G133" i="2"/>
  <c r="Y132" i="2"/>
  <c r="X132" i="2"/>
  <c r="V132" i="2"/>
  <c r="W132" i="2" s="1"/>
  <c r="U132" i="2"/>
  <c r="S132" i="2"/>
  <c r="P132" i="2"/>
  <c r="Q132" i="2" s="1"/>
  <c r="O132" i="2"/>
  <c r="M132" i="2"/>
  <c r="K132" i="2"/>
  <c r="I132" i="2"/>
  <c r="G132" i="2"/>
  <c r="Y131" i="2"/>
  <c r="X131" i="2"/>
  <c r="V131" i="2"/>
  <c r="W131" i="2" s="1"/>
  <c r="U131" i="2"/>
  <c r="S131" i="2"/>
  <c r="P131" i="2"/>
  <c r="Q131" i="2" s="1"/>
  <c r="O131" i="2"/>
  <c r="M131" i="2"/>
  <c r="K131" i="2"/>
  <c r="I131" i="2"/>
  <c r="G131" i="2"/>
  <c r="Y130" i="2"/>
  <c r="X130" i="2"/>
  <c r="V130" i="2"/>
  <c r="W130" i="2" s="1"/>
  <c r="U130" i="2"/>
  <c r="S130" i="2"/>
  <c r="P130" i="2"/>
  <c r="Q130" i="2" s="1"/>
  <c r="O130" i="2"/>
  <c r="M130" i="2"/>
  <c r="K130" i="2"/>
  <c r="I130" i="2"/>
  <c r="G130" i="2"/>
  <c r="Y129" i="2"/>
  <c r="X129" i="2"/>
  <c r="V129" i="2"/>
  <c r="W129" i="2" s="1"/>
  <c r="U129" i="2"/>
  <c r="S129" i="2"/>
  <c r="P129" i="2"/>
  <c r="Q129" i="2" s="1"/>
  <c r="O129" i="2"/>
  <c r="M129" i="2"/>
  <c r="K129" i="2"/>
  <c r="I129" i="2"/>
  <c r="G129" i="2"/>
  <c r="Y128" i="2"/>
  <c r="X128" i="2"/>
  <c r="V128" i="2"/>
  <c r="W128" i="2" s="1"/>
  <c r="U128" i="2"/>
  <c r="S128" i="2"/>
  <c r="P128" i="2"/>
  <c r="Q128" i="2" s="1"/>
  <c r="O128" i="2"/>
  <c r="M128" i="2"/>
  <c r="K128" i="2"/>
  <c r="I128" i="2"/>
  <c r="G128" i="2"/>
  <c r="Y127" i="2"/>
  <c r="X127" i="2"/>
  <c r="V127" i="2"/>
  <c r="W127" i="2" s="1"/>
  <c r="U127" i="2"/>
  <c r="S127" i="2"/>
  <c r="P127" i="2"/>
  <c r="Q127" i="2" s="1"/>
  <c r="O127" i="2"/>
  <c r="M127" i="2"/>
  <c r="K127" i="2"/>
  <c r="I127" i="2"/>
  <c r="G127" i="2"/>
  <c r="Y126" i="2"/>
  <c r="X126" i="2"/>
  <c r="V126" i="2"/>
  <c r="W126" i="2" s="1"/>
  <c r="U126" i="2"/>
  <c r="S126" i="2"/>
  <c r="P126" i="2"/>
  <c r="Q126" i="2" s="1"/>
  <c r="O126" i="2"/>
  <c r="M126" i="2"/>
  <c r="K126" i="2"/>
  <c r="I126" i="2"/>
  <c r="G126" i="2"/>
  <c r="Y125" i="2"/>
  <c r="X125" i="2"/>
  <c r="V125" i="2"/>
  <c r="W125" i="2" s="1"/>
  <c r="U125" i="2"/>
  <c r="S125" i="2"/>
  <c r="P125" i="2"/>
  <c r="Q125" i="2" s="1"/>
  <c r="O125" i="2"/>
  <c r="M125" i="2"/>
  <c r="K125" i="2"/>
  <c r="I125" i="2"/>
  <c r="G125" i="2"/>
  <c r="Y124" i="2"/>
  <c r="X124" i="2"/>
  <c r="V124" i="2"/>
  <c r="W124" i="2" s="1"/>
  <c r="U124" i="2"/>
  <c r="S124" i="2"/>
  <c r="P124" i="2"/>
  <c r="Q124" i="2" s="1"/>
  <c r="O124" i="2"/>
  <c r="M124" i="2"/>
  <c r="K124" i="2"/>
  <c r="I124" i="2"/>
  <c r="G124" i="2"/>
  <c r="Y123" i="2"/>
  <c r="X123" i="2"/>
  <c r="V123" i="2"/>
  <c r="W123" i="2" s="1"/>
  <c r="U123" i="2"/>
  <c r="S123" i="2"/>
  <c r="P123" i="2"/>
  <c r="Q123" i="2" s="1"/>
  <c r="O123" i="2"/>
  <c r="M123" i="2"/>
  <c r="K123" i="2"/>
  <c r="I123" i="2"/>
  <c r="G123" i="2"/>
  <c r="Y122" i="2"/>
  <c r="X122" i="2"/>
  <c r="V122" i="2"/>
  <c r="W122" i="2" s="1"/>
  <c r="U122" i="2"/>
  <c r="S122" i="2"/>
  <c r="P122" i="2"/>
  <c r="Q122" i="2" s="1"/>
  <c r="O122" i="2"/>
  <c r="M122" i="2"/>
  <c r="K122" i="2"/>
  <c r="I122" i="2"/>
  <c r="G122" i="2"/>
  <c r="Y121" i="2"/>
  <c r="X121" i="2"/>
  <c r="V121" i="2"/>
  <c r="W121" i="2" s="1"/>
  <c r="U121" i="2"/>
  <c r="S121" i="2"/>
  <c r="P121" i="2"/>
  <c r="Q121" i="2" s="1"/>
  <c r="O121" i="2"/>
  <c r="M121" i="2"/>
  <c r="K121" i="2"/>
  <c r="I121" i="2"/>
  <c r="G121" i="2"/>
  <c r="Y120" i="2"/>
  <c r="X120" i="2"/>
  <c r="V120" i="2"/>
  <c r="W120" i="2" s="1"/>
  <c r="U120" i="2"/>
  <c r="S120" i="2"/>
  <c r="P120" i="2"/>
  <c r="Q120" i="2" s="1"/>
  <c r="O120" i="2"/>
  <c r="M120" i="2"/>
  <c r="K120" i="2"/>
  <c r="I120" i="2"/>
  <c r="G120" i="2"/>
  <c r="Y119" i="2"/>
  <c r="X119" i="2"/>
  <c r="V119" i="2"/>
  <c r="W119" i="2" s="1"/>
  <c r="U119" i="2"/>
  <c r="S119" i="2"/>
  <c r="P119" i="2"/>
  <c r="Q119" i="2" s="1"/>
  <c r="O119" i="2"/>
  <c r="M119" i="2"/>
  <c r="K119" i="2"/>
  <c r="I119" i="2"/>
  <c r="G119" i="2"/>
  <c r="Y118" i="2"/>
  <c r="X118" i="2"/>
  <c r="V118" i="2"/>
  <c r="W118" i="2" s="1"/>
  <c r="U118" i="2"/>
  <c r="S118" i="2"/>
  <c r="P118" i="2"/>
  <c r="Q118" i="2" s="1"/>
  <c r="O118" i="2"/>
  <c r="M118" i="2"/>
  <c r="K118" i="2"/>
  <c r="I118" i="2"/>
  <c r="G118" i="2"/>
  <c r="Y117" i="2"/>
  <c r="X117" i="2"/>
  <c r="V117" i="2"/>
  <c r="W117" i="2" s="1"/>
  <c r="U117" i="2"/>
  <c r="S117" i="2"/>
  <c r="P117" i="2"/>
  <c r="Q117" i="2" s="1"/>
  <c r="O117" i="2"/>
  <c r="M117" i="2"/>
  <c r="K117" i="2"/>
  <c r="I117" i="2"/>
  <c r="G117" i="2"/>
  <c r="Y116" i="2"/>
  <c r="X116" i="2"/>
  <c r="V116" i="2"/>
  <c r="W116" i="2" s="1"/>
  <c r="U116" i="2"/>
  <c r="S116" i="2"/>
  <c r="P116" i="2"/>
  <c r="Q116" i="2" s="1"/>
  <c r="O116" i="2"/>
  <c r="M116" i="2"/>
  <c r="K116" i="2"/>
  <c r="I116" i="2"/>
  <c r="G116" i="2"/>
  <c r="Y115" i="2"/>
  <c r="X115" i="2"/>
  <c r="V115" i="2"/>
  <c r="W115" i="2" s="1"/>
  <c r="U115" i="2"/>
  <c r="S115" i="2"/>
  <c r="P115" i="2"/>
  <c r="Q115" i="2" s="1"/>
  <c r="O115" i="2"/>
  <c r="M115" i="2"/>
  <c r="K115" i="2"/>
  <c r="I115" i="2"/>
  <c r="G115" i="2"/>
  <c r="Y114" i="2"/>
  <c r="X114" i="2"/>
  <c r="V114" i="2"/>
  <c r="W114" i="2" s="1"/>
  <c r="U114" i="2"/>
  <c r="S114" i="2"/>
  <c r="P114" i="2"/>
  <c r="Q114" i="2" s="1"/>
  <c r="O114" i="2"/>
  <c r="M114" i="2"/>
  <c r="K114" i="2"/>
  <c r="I114" i="2"/>
  <c r="G114" i="2"/>
  <c r="Y113" i="2"/>
  <c r="X113" i="2"/>
  <c r="V113" i="2"/>
  <c r="W113" i="2" s="1"/>
  <c r="U113" i="2"/>
  <c r="S113" i="2"/>
  <c r="P113" i="2"/>
  <c r="Q113" i="2" s="1"/>
  <c r="O113" i="2"/>
  <c r="M113" i="2"/>
  <c r="K113" i="2"/>
  <c r="I113" i="2"/>
  <c r="G113" i="2"/>
  <c r="Y112" i="2"/>
  <c r="X112" i="2"/>
  <c r="V112" i="2"/>
  <c r="W112" i="2" s="1"/>
  <c r="U112" i="2"/>
  <c r="S112" i="2"/>
  <c r="P112" i="2"/>
  <c r="Q112" i="2" s="1"/>
  <c r="O112" i="2"/>
  <c r="M112" i="2"/>
  <c r="K112" i="2"/>
  <c r="I112" i="2"/>
  <c r="G112" i="2"/>
  <c r="Y111" i="2"/>
  <c r="X111" i="2"/>
  <c r="V111" i="2"/>
  <c r="W111" i="2" s="1"/>
  <c r="U111" i="2"/>
  <c r="S111" i="2"/>
  <c r="P111" i="2"/>
  <c r="Q111" i="2" s="1"/>
  <c r="O111" i="2"/>
  <c r="M111" i="2"/>
  <c r="K111" i="2"/>
  <c r="I111" i="2"/>
  <c r="G111" i="2"/>
  <c r="Y110" i="2"/>
  <c r="X110" i="2"/>
  <c r="V110" i="2"/>
  <c r="W110" i="2" s="1"/>
  <c r="U110" i="2"/>
  <c r="S110" i="2"/>
  <c r="P110" i="2"/>
  <c r="Q110" i="2" s="1"/>
  <c r="O110" i="2"/>
  <c r="M110" i="2"/>
  <c r="K110" i="2"/>
  <c r="I110" i="2"/>
  <c r="G110" i="2"/>
  <c r="Y109" i="2"/>
  <c r="X109" i="2"/>
  <c r="V109" i="2"/>
  <c r="W109" i="2" s="1"/>
  <c r="U109" i="2"/>
  <c r="S109" i="2"/>
  <c r="P109" i="2"/>
  <c r="Q109" i="2" s="1"/>
  <c r="O109" i="2"/>
  <c r="M109" i="2"/>
  <c r="K109" i="2"/>
  <c r="I109" i="2"/>
  <c r="G109" i="2"/>
  <c r="Y108" i="2"/>
  <c r="X108" i="2"/>
  <c r="V108" i="2"/>
  <c r="W108" i="2" s="1"/>
  <c r="U108" i="2"/>
  <c r="S108" i="2"/>
  <c r="P108" i="2"/>
  <c r="Q108" i="2" s="1"/>
  <c r="O108" i="2"/>
  <c r="M108" i="2"/>
  <c r="K108" i="2"/>
  <c r="I108" i="2"/>
  <c r="G108" i="2"/>
  <c r="Y107" i="2"/>
  <c r="X107" i="2"/>
  <c r="V107" i="2"/>
  <c r="W107" i="2" s="1"/>
  <c r="U107" i="2"/>
  <c r="S107" i="2"/>
  <c r="P107" i="2"/>
  <c r="Q107" i="2" s="1"/>
  <c r="O107" i="2"/>
  <c r="M107" i="2"/>
  <c r="K107" i="2"/>
  <c r="I107" i="2"/>
  <c r="G107" i="2"/>
  <c r="Y106" i="2"/>
  <c r="X106" i="2"/>
  <c r="V106" i="2"/>
  <c r="W106" i="2" s="1"/>
  <c r="U106" i="2"/>
  <c r="S106" i="2"/>
  <c r="P106" i="2"/>
  <c r="Q106" i="2" s="1"/>
  <c r="O106" i="2"/>
  <c r="M106" i="2"/>
  <c r="K106" i="2"/>
  <c r="I106" i="2"/>
  <c r="G106" i="2"/>
  <c r="Y105" i="2"/>
  <c r="X105" i="2"/>
  <c r="V105" i="2"/>
  <c r="W105" i="2" s="1"/>
  <c r="U105" i="2"/>
  <c r="S105" i="2"/>
  <c r="P105" i="2"/>
  <c r="Q105" i="2" s="1"/>
  <c r="O105" i="2"/>
  <c r="M105" i="2"/>
  <c r="K105" i="2"/>
  <c r="I105" i="2"/>
  <c r="G105" i="2"/>
  <c r="Y104" i="2"/>
  <c r="X104" i="2"/>
  <c r="V104" i="2"/>
  <c r="W104" i="2" s="1"/>
  <c r="U104" i="2"/>
  <c r="S104" i="2"/>
  <c r="P104" i="2"/>
  <c r="Q104" i="2" s="1"/>
  <c r="O104" i="2"/>
  <c r="M104" i="2"/>
  <c r="K104" i="2"/>
  <c r="I104" i="2"/>
  <c r="G104" i="2"/>
  <c r="Y103" i="2"/>
  <c r="X103" i="2"/>
  <c r="V103" i="2"/>
  <c r="W103" i="2" s="1"/>
  <c r="U103" i="2"/>
  <c r="S103" i="2"/>
  <c r="P103" i="2"/>
  <c r="Q103" i="2" s="1"/>
  <c r="O103" i="2"/>
  <c r="M103" i="2"/>
  <c r="K103" i="2"/>
  <c r="I103" i="2"/>
  <c r="G103" i="2"/>
  <c r="Y102" i="2"/>
  <c r="X102" i="2"/>
  <c r="V102" i="2"/>
  <c r="W102" i="2" s="1"/>
  <c r="U102" i="2"/>
  <c r="S102" i="2"/>
  <c r="P102" i="2"/>
  <c r="Q102" i="2" s="1"/>
  <c r="O102" i="2"/>
  <c r="M102" i="2"/>
  <c r="K102" i="2"/>
  <c r="I102" i="2"/>
  <c r="G102" i="2"/>
  <c r="Y101" i="2"/>
  <c r="X101" i="2"/>
  <c r="V101" i="2"/>
  <c r="W101" i="2" s="1"/>
  <c r="U101" i="2"/>
  <c r="S101" i="2"/>
  <c r="P101" i="2"/>
  <c r="Q101" i="2" s="1"/>
  <c r="O101" i="2"/>
  <c r="M101" i="2"/>
  <c r="K101" i="2"/>
  <c r="I101" i="2"/>
  <c r="G101" i="2"/>
  <c r="Y100" i="2"/>
  <c r="X100" i="2"/>
  <c r="V100" i="2"/>
  <c r="W100" i="2" s="1"/>
  <c r="U100" i="2"/>
  <c r="S100" i="2"/>
  <c r="P100" i="2"/>
  <c r="Q100" i="2" s="1"/>
  <c r="O100" i="2"/>
  <c r="M100" i="2"/>
  <c r="K100" i="2"/>
  <c r="I100" i="2"/>
  <c r="G100" i="2"/>
  <c r="Y99" i="2"/>
  <c r="X99" i="2"/>
  <c r="V99" i="2"/>
  <c r="W99" i="2" s="1"/>
  <c r="U99" i="2"/>
  <c r="S99" i="2"/>
  <c r="P99" i="2"/>
  <c r="Q99" i="2" s="1"/>
  <c r="O99" i="2"/>
  <c r="M99" i="2"/>
  <c r="K99" i="2"/>
  <c r="I99" i="2"/>
  <c r="G99" i="2"/>
  <c r="Y98" i="2"/>
  <c r="X98" i="2"/>
  <c r="V98" i="2"/>
  <c r="W98" i="2" s="1"/>
  <c r="U98" i="2"/>
  <c r="S98" i="2"/>
  <c r="P98" i="2"/>
  <c r="Q98" i="2" s="1"/>
  <c r="O98" i="2"/>
  <c r="M98" i="2"/>
  <c r="K98" i="2"/>
  <c r="I98" i="2"/>
  <c r="G98" i="2"/>
  <c r="Y97" i="2"/>
  <c r="X97" i="2"/>
  <c r="V97" i="2"/>
  <c r="W97" i="2" s="1"/>
  <c r="U97" i="2"/>
  <c r="S97" i="2"/>
  <c r="P97" i="2"/>
  <c r="Q97" i="2" s="1"/>
  <c r="O97" i="2"/>
  <c r="M97" i="2"/>
  <c r="K97" i="2"/>
  <c r="I97" i="2"/>
  <c r="G97" i="2"/>
  <c r="Y96" i="2"/>
  <c r="X96" i="2"/>
  <c r="V96" i="2"/>
  <c r="W96" i="2" s="1"/>
  <c r="U96" i="2"/>
  <c r="S96" i="2"/>
  <c r="P96" i="2"/>
  <c r="O96" i="2"/>
  <c r="M96" i="2"/>
  <c r="K96" i="2"/>
  <c r="I96" i="2"/>
  <c r="G96" i="2"/>
  <c r="Y95" i="2"/>
  <c r="X95" i="2"/>
  <c r="V95" i="2"/>
  <c r="W95" i="2" s="1"/>
  <c r="U95" i="2"/>
  <c r="S95" i="2"/>
  <c r="P95" i="2"/>
  <c r="Q95" i="2" s="1"/>
  <c r="O95" i="2"/>
  <c r="M95" i="2"/>
  <c r="K95" i="2"/>
  <c r="I95" i="2"/>
  <c r="G95" i="2"/>
  <c r="Y94" i="2"/>
  <c r="X94" i="2"/>
  <c r="V94" i="2"/>
  <c r="W94" i="2" s="1"/>
  <c r="U94" i="2"/>
  <c r="S94" i="2"/>
  <c r="P94" i="2"/>
  <c r="Q94" i="2" s="1"/>
  <c r="O94" i="2"/>
  <c r="M94" i="2"/>
  <c r="K94" i="2"/>
  <c r="I94" i="2"/>
  <c r="G94" i="2"/>
  <c r="Y93" i="2"/>
  <c r="X93" i="2"/>
  <c r="V93" i="2"/>
  <c r="W93" i="2" s="1"/>
  <c r="U93" i="2"/>
  <c r="S93" i="2"/>
  <c r="P93" i="2"/>
  <c r="Q93" i="2" s="1"/>
  <c r="O93" i="2"/>
  <c r="M93" i="2"/>
  <c r="K93" i="2"/>
  <c r="I93" i="2"/>
  <c r="G93" i="2"/>
  <c r="Z92" i="2"/>
  <c r="Y92" i="2"/>
  <c r="X92" i="2"/>
  <c r="V92" i="2"/>
  <c r="W92" i="2" s="1"/>
  <c r="U92" i="2"/>
  <c r="S92" i="2"/>
  <c r="P92" i="2"/>
  <c r="Q92" i="2" s="1"/>
  <c r="O92" i="2"/>
  <c r="M92" i="2"/>
  <c r="K92" i="2"/>
  <c r="I92" i="2"/>
  <c r="G92" i="2"/>
  <c r="Y91" i="2"/>
  <c r="X91" i="2"/>
  <c r="V91" i="2"/>
  <c r="W91" i="2" s="1"/>
  <c r="U91" i="2"/>
  <c r="S91" i="2"/>
  <c r="P91" i="2"/>
  <c r="Q91" i="2" s="1"/>
  <c r="O91" i="2"/>
  <c r="M91" i="2"/>
  <c r="K91" i="2"/>
  <c r="I91" i="2"/>
  <c r="G91" i="2"/>
  <c r="Z90" i="2"/>
  <c r="Y90" i="2"/>
  <c r="X90" i="2"/>
  <c r="V90" i="2"/>
  <c r="W90" i="2" s="1"/>
  <c r="U90" i="2"/>
  <c r="S90" i="2"/>
  <c r="P90" i="2"/>
  <c r="Q90" i="2" s="1"/>
  <c r="O90" i="2"/>
  <c r="M90" i="2"/>
  <c r="K90" i="2"/>
  <c r="I90" i="2"/>
  <c r="G90" i="2"/>
  <c r="Y89" i="2"/>
  <c r="X89" i="2"/>
  <c r="V89" i="2"/>
  <c r="W89" i="2" s="1"/>
  <c r="U89" i="2"/>
  <c r="S89" i="2"/>
  <c r="P89" i="2"/>
  <c r="Q89" i="2" s="1"/>
  <c r="O89" i="2"/>
  <c r="M89" i="2"/>
  <c r="K89" i="2"/>
  <c r="I89" i="2"/>
  <c r="G89" i="2"/>
  <c r="Y88" i="2"/>
  <c r="X88" i="2"/>
  <c r="V88" i="2"/>
  <c r="W88" i="2" s="1"/>
  <c r="U88" i="2"/>
  <c r="S88" i="2"/>
  <c r="P88" i="2"/>
  <c r="Q88" i="2" s="1"/>
  <c r="O88" i="2"/>
  <c r="M88" i="2"/>
  <c r="K88" i="2"/>
  <c r="I88" i="2"/>
  <c r="G88" i="2"/>
  <c r="Y87" i="2"/>
  <c r="X87" i="2"/>
  <c r="V87" i="2"/>
  <c r="W87" i="2" s="1"/>
  <c r="U87" i="2"/>
  <c r="S87" i="2"/>
  <c r="P87" i="2"/>
  <c r="Q87" i="2" s="1"/>
  <c r="O87" i="2"/>
  <c r="M87" i="2"/>
  <c r="K87" i="2"/>
  <c r="I87" i="2"/>
  <c r="G87" i="2"/>
  <c r="Y86" i="2"/>
  <c r="X86" i="2"/>
  <c r="V86" i="2"/>
  <c r="W86" i="2" s="1"/>
  <c r="U86" i="2"/>
  <c r="S86" i="2"/>
  <c r="P86" i="2"/>
  <c r="Q86" i="2" s="1"/>
  <c r="O86" i="2"/>
  <c r="M86" i="2"/>
  <c r="K86" i="2"/>
  <c r="I86" i="2"/>
  <c r="G86" i="2"/>
  <c r="Y85" i="2"/>
  <c r="X85" i="2"/>
  <c r="V85" i="2"/>
  <c r="W85" i="2" s="1"/>
  <c r="U85" i="2"/>
  <c r="S85" i="2"/>
  <c r="P85" i="2"/>
  <c r="Q85" i="2" s="1"/>
  <c r="O85" i="2"/>
  <c r="M85" i="2"/>
  <c r="K85" i="2"/>
  <c r="I85" i="2"/>
  <c r="G85" i="2"/>
  <c r="Z84" i="2"/>
  <c r="Y84" i="2"/>
  <c r="X84" i="2"/>
  <c r="V84" i="2"/>
  <c r="W84" i="2" s="1"/>
  <c r="U84" i="2"/>
  <c r="S84" i="2"/>
  <c r="P84" i="2"/>
  <c r="Q84" i="2" s="1"/>
  <c r="O84" i="2"/>
  <c r="M84" i="2"/>
  <c r="K84" i="2"/>
  <c r="I84" i="2"/>
  <c r="G84" i="2"/>
  <c r="Y83" i="2"/>
  <c r="X83" i="2"/>
  <c r="V83" i="2"/>
  <c r="W83" i="2" s="1"/>
  <c r="U83" i="2"/>
  <c r="S83" i="2"/>
  <c r="P83" i="2"/>
  <c r="Q83" i="2" s="1"/>
  <c r="O83" i="2"/>
  <c r="M83" i="2"/>
  <c r="K83" i="2"/>
  <c r="I83" i="2"/>
  <c r="G83" i="2"/>
  <c r="Z82" i="2"/>
  <c r="Y82" i="2"/>
  <c r="X82" i="2"/>
  <c r="V82" i="2"/>
  <c r="W82" i="2" s="1"/>
  <c r="U82" i="2"/>
  <c r="S82" i="2"/>
  <c r="P82" i="2"/>
  <c r="Q82" i="2" s="1"/>
  <c r="O82" i="2"/>
  <c r="M82" i="2"/>
  <c r="K82" i="2"/>
  <c r="I82" i="2"/>
  <c r="G82" i="2"/>
  <c r="Y81" i="2"/>
  <c r="X81" i="2"/>
  <c r="V81" i="2"/>
  <c r="W81" i="2" s="1"/>
  <c r="U81" i="2"/>
  <c r="S81" i="2"/>
  <c r="P81" i="2"/>
  <c r="Q81" i="2" s="1"/>
  <c r="O81" i="2"/>
  <c r="M81" i="2"/>
  <c r="K81" i="2"/>
  <c r="I81" i="2"/>
  <c r="G81" i="2"/>
  <c r="Y80" i="2"/>
  <c r="X80" i="2"/>
  <c r="V80" i="2"/>
  <c r="W80" i="2" s="1"/>
  <c r="U80" i="2"/>
  <c r="S80" i="2"/>
  <c r="P80" i="2"/>
  <c r="Q80" i="2" s="1"/>
  <c r="O80" i="2"/>
  <c r="M80" i="2"/>
  <c r="K80" i="2"/>
  <c r="I80" i="2"/>
  <c r="G80" i="2"/>
  <c r="Y79" i="2"/>
  <c r="X79" i="2"/>
  <c r="V79" i="2"/>
  <c r="W79" i="2" s="1"/>
  <c r="U79" i="2"/>
  <c r="S79" i="2"/>
  <c r="P79" i="2"/>
  <c r="Q79" i="2" s="1"/>
  <c r="O79" i="2"/>
  <c r="M79" i="2"/>
  <c r="K79" i="2"/>
  <c r="I79" i="2"/>
  <c r="G79" i="2"/>
  <c r="Y78" i="2"/>
  <c r="X78" i="2"/>
  <c r="V78" i="2"/>
  <c r="W78" i="2" s="1"/>
  <c r="U78" i="2"/>
  <c r="S78" i="2"/>
  <c r="P78" i="2"/>
  <c r="Q78" i="2" s="1"/>
  <c r="O78" i="2"/>
  <c r="M78" i="2"/>
  <c r="K78" i="2"/>
  <c r="I78" i="2"/>
  <c r="G78" i="2"/>
  <c r="Y77" i="2"/>
  <c r="X77" i="2"/>
  <c r="V77" i="2"/>
  <c r="W77" i="2" s="1"/>
  <c r="U77" i="2"/>
  <c r="S77" i="2"/>
  <c r="P77" i="2"/>
  <c r="Q77" i="2" s="1"/>
  <c r="O77" i="2"/>
  <c r="M77" i="2"/>
  <c r="K77" i="2"/>
  <c r="I77" i="2"/>
  <c r="G77" i="2"/>
  <c r="Z76" i="2"/>
  <c r="Y76" i="2"/>
  <c r="X76" i="2"/>
  <c r="V76" i="2"/>
  <c r="W76" i="2" s="1"/>
  <c r="U76" i="2"/>
  <c r="S76" i="2"/>
  <c r="P76" i="2"/>
  <c r="Q76" i="2" s="1"/>
  <c r="O76" i="2"/>
  <c r="M76" i="2"/>
  <c r="K76" i="2"/>
  <c r="I76" i="2"/>
  <c r="G76" i="2"/>
  <c r="Y75" i="2"/>
  <c r="X75" i="2"/>
  <c r="V75" i="2"/>
  <c r="W75" i="2" s="1"/>
  <c r="U75" i="2"/>
  <c r="S75" i="2"/>
  <c r="P75" i="2"/>
  <c r="Q75" i="2" s="1"/>
  <c r="O75" i="2"/>
  <c r="M75" i="2"/>
  <c r="K75" i="2"/>
  <c r="I75" i="2"/>
  <c r="G75" i="2"/>
  <c r="Z74" i="2"/>
  <c r="Y74" i="2"/>
  <c r="X74" i="2"/>
  <c r="V74" i="2"/>
  <c r="W74" i="2" s="1"/>
  <c r="U74" i="2"/>
  <c r="S74" i="2"/>
  <c r="P74" i="2"/>
  <c r="Q74" i="2" s="1"/>
  <c r="O74" i="2"/>
  <c r="M74" i="2"/>
  <c r="K74" i="2"/>
  <c r="I74" i="2"/>
  <c r="G74" i="2"/>
  <c r="Y73" i="2"/>
  <c r="X73" i="2"/>
  <c r="V73" i="2"/>
  <c r="W73" i="2" s="1"/>
  <c r="U73" i="2"/>
  <c r="S73" i="2"/>
  <c r="P73" i="2"/>
  <c r="Q73" i="2" s="1"/>
  <c r="O73" i="2"/>
  <c r="M73" i="2"/>
  <c r="K73" i="2"/>
  <c r="I73" i="2"/>
  <c r="G73" i="2"/>
  <c r="Y72" i="2"/>
  <c r="X72" i="2"/>
  <c r="V72" i="2"/>
  <c r="W72" i="2" s="1"/>
  <c r="U72" i="2"/>
  <c r="S72" i="2"/>
  <c r="P72" i="2"/>
  <c r="Q72" i="2" s="1"/>
  <c r="O72" i="2"/>
  <c r="M72" i="2"/>
  <c r="K72" i="2"/>
  <c r="I72" i="2"/>
  <c r="G72" i="2"/>
  <c r="Y71" i="2"/>
  <c r="X71" i="2"/>
  <c r="V71" i="2"/>
  <c r="W71" i="2" s="1"/>
  <c r="U71" i="2"/>
  <c r="S71" i="2"/>
  <c r="P71" i="2"/>
  <c r="Q71" i="2" s="1"/>
  <c r="O71" i="2"/>
  <c r="M71" i="2"/>
  <c r="K71" i="2"/>
  <c r="I71" i="2"/>
  <c r="G71" i="2"/>
  <c r="Y70" i="2"/>
  <c r="X70" i="2"/>
  <c r="V70" i="2"/>
  <c r="W70" i="2" s="1"/>
  <c r="U70" i="2"/>
  <c r="S70" i="2"/>
  <c r="P70" i="2"/>
  <c r="Q70" i="2" s="1"/>
  <c r="O70" i="2"/>
  <c r="M70" i="2"/>
  <c r="K70" i="2"/>
  <c r="I70" i="2"/>
  <c r="G70" i="2"/>
  <c r="Y69" i="2"/>
  <c r="X69" i="2"/>
  <c r="V69" i="2"/>
  <c r="W69" i="2" s="1"/>
  <c r="U69" i="2"/>
  <c r="S69" i="2"/>
  <c r="P69" i="2"/>
  <c r="Q69" i="2" s="1"/>
  <c r="O69" i="2"/>
  <c r="M69" i="2"/>
  <c r="K69" i="2"/>
  <c r="I69" i="2"/>
  <c r="G69" i="2"/>
  <c r="Y68" i="2"/>
  <c r="X68" i="2"/>
  <c r="V68" i="2"/>
  <c r="W68" i="2" s="1"/>
  <c r="U68" i="2"/>
  <c r="S68" i="2"/>
  <c r="P68" i="2"/>
  <c r="Q68" i="2" s="1"/>
  <c r="O68" i="2"/>
  <c r="M68" i="2"/>
  <c r="K68" i="2"/>
  <c r="I68" i="2"/>
  <c r="G68" i="2"/>
  <c r="Y67" i="2"/>
  <c r="X67" i="2"/>
  <c r="W67" i="2"/>
  <c r="V67" i="2"/>
  <c r="U67" i="2"/>
  <c r="S67" i="2"/>
  <c r="Q67" i="2"/>
  <c r="P67" i="2"/>
  <c r="Z67" i="2" s="1"/>
  <c r="O67" i="2"/>
  <c r="M67" i="2"/>
  <c r="K67" i="2"/>
  <c r="I67" i="2"/>
  <c r="G67" i="2"/>
  <c r="Y66" i="2"/>
  <c r="X66" i="2"/>
  <c r="V66" i="2"/>
  <c r="W66" i="2" s="1"/>
  <c r="U66" i="2"/>
  <c r="S66" i="2"/>
  <c r="P66" i="2"/>
  <c r="Q66" i="2" s="1"/>
  <c r="O66" i="2"/>
  <c r="M66" i="2"/>
  <c r="K66" i="2"/>
  <c r="I66" i="2"/>
  <c r="G66" i="2"/>
  <c r="Y65" i="2"/>
  <c r="X65" i="2"/>
  <c r="W65" i="2"/>
  <c r="V65" i="2"/>
  <c r="U65" i="2"/>
  <c r="S65" i="2"/>
  <c r="Q65" i="2"/>
  <c r="P65" i="2"/>
  <c r="Z65" i="2" s="1"/>
  <c r="O65" i="2"/>
  <c r="M65" i="2"/>
  <c r="K65" i="2"/>
  <c r="I65" i="2"/>
  <c r="G65" i="2"/>
  <c r="Y64" i="2"/>
  <c r="X64" i="2"/>
  <c r="V64" i="2"/>
  <c r="W64" i="2" s="1"/>
  <c r="U64" i="2"/>
  <c r="S64" i="2"/>
  <c r="P64" i="2"/>
  <c r="Q64" i="2" s="1"/>
  <c r="O64" i="2"/>
  <c r="M64" i="2"/>
  <c r="K64" i="2"/>
  <c r="I64" i="2"/>
  <c r="G64" i="2"/>
  <c r="Y63" i="2"/>
  <c r="X63" i="2"/>
  <c r="W63" i="2"/>
  <c r="V63" i="2"/>
  <c r="U63" i="2"/>
  <c r="S63" i="2"/>
  <c r="Q63" i="2"/>
  <c r="P63" i="2"/>
  <c r="Z63" i="2" s="1"/>
  <c r="O63" i="2"/>
  <c r="M63" i="2"/>
  <c r="K63" i="2"/>
  <c r="I63" i="2"/>
  <c r="G63" i="2"/>
  <c r="Y62" i="2"/>
  <c r="X62" i="2"/>
  <c r="V62" i="2"/>
  <c r="W62" i="2" s="1"/>
  <c r="U62" i="2"/>
  <c r="S62" i="2"/>
  <c r="P62" i="2"/>
  <c r="Q62" i="2" s="1"/>
  <c r="O62" i="2"/>
  <c r="M62" i="2"/>
  <c r="K62" i="2"/>
  <c r="I62" i="2"/>
  <c r="G62" i="2"/>
  <c r="Y61" i="2"/>
  <c r="X61" i="2"/>
  <c r="W61" i="2"/>
  <c r="V61" i="2"/>
  <c r="U61" i="2"/>
  <c r="S61" i="2"/>
  <c r="Q61" i="2"/>
  <c r="P61" i="2"/>
  <c r="Z61" i="2" s="1"/>
  <c r="O61" i="2"/>
  <c r="M61" i="2"/>
  <c r="K61" i="2"/>
  <c r="I61" i="2"/>
  <c r="G61" i="2"/>
  <c r="Y60" i="2"/>
  <c r="X60" i="2"/>
  <c r="V60" i="2"/>
  <c r="W60" i="2" s="1"/>
  <c r="U60" i="2"/>
  <c r="S60" i="2"/>
  <c r="P60" i="2"/>
  <c r="Q60" i="2" s="1"/>
  <c r="O60" i="2"/>
  <c r="M60" i="2"/>
  <c r="K60" i="2"/>
  <c r="I60" i="2"/>
  <c r="G60" i="2"/>
  <c r="Y59" i="2"/>
  <c r="X59" i="2"/>
  <c r="W59" i="2"/>
  <c r="V59" i="2"/>
  <c r="U59" i="2"/>
  <c r="S59" i="2"/>
  <c r="Q59" i="2"/>
  <c r="P59" i="2"/>
  <c r="Z59" i="2" s="1"/>
  <c r="O59" i="2"/>
  <c r="M59" i="2"/>
  <c r="K59" i="2"/>
  <c r="I59" i="2"/>
  <c r="G59" i="2"/>
  <c r="Y58" i="2"/>
  <c r="X58" i="2"/>
  <c r="V58" i="2"/>
  <c r="W58" i="2" s="1"/>
  <c r="U58" i="2"/>
  <c r="S58" i="2"/>
  <c r="P58" i="2"/>
  <c r="Q58" i="2" s="1"/>
  <c r="O58" i="2"/>
  <c r="M58" i="2"/>
  <c r="K58" i="2"/>
  <c r="I58" i="2"/>
  <c r="G58" i="2"/>
  <c r="Y57" i="2"/>
  <c r="X57" i="2"/>
  <c r="W57" i="2"/>
  <c r="V57" i="2"/>
  <c r="U57" i="2"/>
  <c r="S57" i="2"/>
  <c r="Q57" i="2"/>
  <c r="P57" i="2"/>
  <c r="Z57" i="2" s="1"/>
  <c r="O57" i="2"/>
  <c r="M57" i="2"/>
  <c r="K57" i="2"/>
  <c r="I57" i="2"/>
  <c r="G57" i="2"/>
  <c r="Y56" i="2"/>
  <c r="X56" i="2"/>
  <c r="V56" i="2"/>
  <c r="W56" i="2" s="1"/>
  <c r="U56" i="2"/>
  <c r="S56" i="2"/>
  <c r="P56" i="2"/>
  <c r="Q56" i="2" s="1"/>
  <c r="O56" i="2"/>
  <c r="M56" i="2"/>
  <c r="K56" i="2"/>
  <c r="I56" i="2"/>
  <c r="G56" i="2"/>
  <c r="Y55" i="2"/>
  <c r="X55" i="2"/>
  <c r="W55" i="2"/>
  <c r="V55" i="2"/>
  <c r="U55" i="2"/>
  <c r="S55" i="2"/>
  <c r="Q55" i="2"/>
  <c r="P55" i="2"/>
  <c r="Z55" i="2" s="1"/>
  <c r="O55" i="2"/>
  <c r="M55" i="2"/>
  <c r="K55" i="2"/>
  <c r="I55" i="2"/>
  <c r="G55" i="2"/>
  <c r="Y54" i="2"/>
  <c r="X54" i="2"/>
  <c r="V54" i="2"/>
  <c r="W54" i="2" s="1"/>
  <c r="U54" i="2"/>
  <c r="S54" i="2"/>
  <c r="P54" i="2"/>
  <c r="Q54" i="2" s="1"/>
  <c r="O54" i="2"/>
  <c r="M54" i="2"/>
  <c r="K54" i="2"/>
  <c r="I54" i="2"/>
  <c r="G54" i="2"/>
  <c r="Y53" i="2"/>
  <c r="X53" i="2"/>
  <c r="W53" i="2"/>
  <c r="V53" i="2"/>
  <c r="U53" i="2"/>
  <c r="S53" i="2"/>
  <c r="Q53" i="2"/>
  <c r="P53" i="2"/>
  <c r="Z53" i="2" s="1"/>
  <c r="O53" i="2"/>
  <c r="M53" i="2"/>
  <c r="K53" i="2"/>
  <c r="I53" i="2"/>
  <c r="G53" i="2"/>
  <c r="Y52" i="2"/>
  <c r="X52" i="2"/>
  <c r="V52" i="2"/>
  <c r="W52" i="2" s="1"/>
  <c r="U52" i="2"/>
  <c r="S52" i="2"/>
  <c r="P52" i="2"/>
  <c r="Q52" i="2" s="1"/>
  <c r="O52" i="2"/>
  <c r="M52" i="2"/>
  <c r="K52" i="2"/>
  <c r="I52" i="2"/>
  <c r="G52" i="2"/>
  <c r="Y51" i="2"/>
  <c r="X51" i="2"/>
  <c r="W51" i="2"/>
  <c r="V51" i="2"/>
  <c r="U51" i="2"/>
  <c r="S51" i="2"/>
  <c r="Q51" i="2"/>
  <c r="P51" i="2"/>
  <c r="Z51" i="2" s="1"/>
  <c r="O51" i="2"/>
  <c r="M51" i="2"/>
  <c r="K51" i="2"/>
  <c r="I51" i="2"/>
  <c r="G51" i="2"/>
  <c r="Y50" i="2"/>
  <c r="X50" i="2"/>
  <c r="V50" i="2"/>
  <c r="W50" i="2" s="1"/>
  <c r="U50" i="2"/>
  <c r="S50" i="2"/>
  <c r="P50" i="2"/>
  <c r="Q50" i="2" s="1"/>
  <c r="O50" i="2"/>
  <c r="M50" i="2"/>
  <c r="K50" i="2"/>
  <c r="I50" i="2"/>
  <c r="G50" i="2"/>
  <c r="Y49" i="2"/>
  <c r="X49" i="2"/>
  <c r="W49" i="2"/>
  <c r="V49" i="2"/>
  <c r="U49" i="2"/>
  <c r="S49" i="2"/>
  <c r="Q49" i="2"/>
  <c r="P49" i="2"/>
  <c r="Z49" i="2" s="1"/>
  <c r="O49" i="2"/>
  <c r="M49" i="2"/>
  <c r="K49" i="2"/>
  <c r="I49" i="2"/>
  <c r="G49" i="2"/>
  <c r="Y48" i="2"/>
  <c r="X48" i="2"/>
  <c r="V48" i="2"/>
  <c r="W48" i="2" s="1"/>
  <c r="U48" i="2"/>
  <c r="S48" i="2"/>
  <c r="P48" i="2"/>
  <c r="Q48" i="2" s="1"/>
  <c r="O48" i="2"/>
  <c r="M48" i="2"/>
  <c r="K48" i="2"/>
  <c r="I48" i="2"/>
  <c r="G48" i="2"/>
  <c r="Y47" i="2"/>
  <c r="X47" i="2"/>
  <c r="W47" i="2"/>
  <c r="V47" i="2"/>
  <c r="U47" i="2"/>
  <c r="S47" i="2"/>
  <c r="Q47" i="2"/>
  <c r="P47" i="2"/>
  <c r="Z47" i="2" s="1"/>
  <c r="O47" i="2"/>
  <c r="M47" i="2"/>
  <c r="K47" i="2"/>
  <c r="I47" i="2"/>
  <c r="G47" i="2"/>
  <c r="Y46" i="2"/>
  <c r="X46" i="2"/>
  <c r="V46" i="2"/>
  <c r="W46" i="2" s="1"/>
  <c r="U46" i="2"/>
  <c r="S46" i="2"/>
  <c r="P46" i="2"/>
  <c r="Q46" i="2" s="1"/>
  <c r="O46" i="2"/>
  <c r="M46" i="2"/>
  <c r="K46" i="2"/>
  <c r="I46" i="2"/>
  <c r="G46" i="2"/>
  <c r="Y45" i="2"/>
  <c r="X45" i="2"/>
  <c r="W45" i="2"/>
  <c r="V45" i="2"/>
  <c r="U45" i="2"/>
  <c r="S45" i="2"/>
  <c r="Q45" i="2"/>
  <c r="P45" i="2"/>
  <c r="Z45" i="2" s="1"/>
  <c r="O45" i="2"/>
  <c r="M45" i="2"/>
  <c r="K45" i="2"/>
  <c r="I45" i="2"/>
  <c r="G45" i="2"/>
  <c r="Y44" i="2"/>
  <c r="X44" i="2"/>
  <c r="V44" i="2"/>
  <c r="W44" i="2" s="1"/>
  <c r="U44" i="2"/>
  <c r="S44" i="2"/>
  <c r="P44" i="2"/>
  <c r="Q44" i="2" s="1"/>
  <c r="O44" i="2"/>
  <c r="M44" i="2"/>
  <c r="K44" i="2"/>
  <c r="I44" i="2"/>
  <c r="G44" i="2"/>
  <c r="V149" i="1"/>
  <c r="W149" i="1" s="1"/>
  <c r="U149" i="1"/>
  <c r="S149" i="1"/>
  <c r="P149" i="1"/>
  <c r="Q149" i="1" s="1"/>
  <c r="O149" i="1"/>
  <c r="M149" i="1"/>
  <c r="K149" i="1"/>
  <c r="I149" i="1"/>
  <c r="G149" i="1"/>
  <c r="V148" i="1"/>
  <c r="W148" i="1" s="1"/>
  <c r="U148" i="1"/>
  <c r="S148" i="1"/>
  <c r="P148" i="1"/>
  <c r="Z148" i="1" s="1"/>
  <c r="O148" i="1"/>
  <c r="M148" i="1"/>
  <c r="K148" i="1"/>
  <c r="I148" i="1"/>
  <c r="G148" i="1"/>
  <c r="V147" i="1"/>
  <c r="W147" i="1" s="1"/>
  <c r="U147" i="1"/>
  <c r="S147" i="1"/>
  <c r="P147" i="1"/>
  <c r="Q147" i="1" s="1"/>
  <c r="O147" i="1"/>
  <c r="M147" i="1"/>
  <c r="K147" i="1"/>
  <c r="I147" i="1"/>
  <c r="G147" i="1"/>
  <c r="V146" i="1"/>
  <c r="W146" i="1" s="1"/>
  <c r="U146" i="1"/>
  <c r="S146" i="1"/>
  <c r="P146" i="1"/>
  <c r="Z146" i="1" s="1"/>
  <c r="O146" i="1"/>
  <c r="M146" i="1"/>
  <c r="K146" i="1"/>
  <c r="I146" i="1"/>
  <c r="G146" i="1"/>
  <c r="V143" i="1"/>
  <c r="W143" i="1" s="1"/>
  <c r="U143" i="1"/>
  <c r="S143" i="1"/>
  <c r="P143" i="1"/>
  <c r="Z143" i="1" s="1"/>
  <c r="O143" i="1"/>
  <c r="M143" i="1"/>
  <c r="K143" i="1"/>
  <c r="I143" i="1"/>
  <c r="G143" i="1"/>
  <c r="V142" i="1"/>
  <c r="W142" i="1" s="1"/>
  <c r="U142" i="1"/>
  <c r="S142" i="1"/>
  <c r="P142" i="1"/>
  <c r="Q142" i="1" s="1"/>
  <c r="O142" i="1"/>
  <c r="M142" i="1"/>
  <c r="K142" i="1"/>
  <c r="I142" i="1"/>
  <c r="G142" i="1"/>
  <c r="V141" i="1"/>
  <c r="W141" i="1" s="1"/>
  <c r="U141" i="1"/>
  <c r="S141" i="1"/>
  <c r="P141" i="1"/>
  <c r="Z141" i="1" s="1"/>
  <c r="O141" i="1"/>
  <c r="M141" i="1"/>
  <c r="K141" i="1"/>
  <c r="I141" i="1"/>
  <c r="G141" i="1"/>
  <c r="V140" i="1"/>
  <c r="W140" i="1" s="1"/>
  <c r="U140" i="1"/>
  <c r="S140" i="1"/>
  <c r="P140" i="1"/>
  <c r="Q140" i="1" s="1"/>
  <c r="O140" i="1"/>
  <c r="M140" i="1"/>
  <c r="K140" i="1"/>
  <c r="I140" i="1"/>
  <c r="G140" i="1"/>
  <c r="V137" i="1"/>
  <c r="W137" i="1" s="1"/>
  <c r="U137" i="1"/>
  <c r="S137" i="1"/>
  <c r="P137" i="1"/>
  <c r="Q137" i="1" s="1"/>
  <c r="O137" i="1"/>
  <c r="M137" i="1"/>
  <c r="K137" i="1"/>
  <c r="I137" i="1"/>
  <c r="G137" i="1"/>
  <c r="V136" i="1"/>
  <c r="W136" i="1" s="1"/>
  <c r="U136" i="1"/>
  <c r="S136" i="1"/>
  <c r="P136" i="1"/>
  <c r="Z136" i="1" s="1"/>
  <c r="O136" i="1"/>
  <c r="M136" i="1"/>
  <c r="K136" i="1"/>
  <c r="I136" i="1"/>
  <c r="G136" i="1"/>
  <c r="V135" i="1"/>
  <c r="W135" i="1" s="1"/>
  <c r="U135" i="1"/>
  <c r="S135" i="1"/>
  <c r="P135" i="1"/>
  <c r="Q135" i="1" s="1"/>
  <c r="O135" i="1"/>
  <c r="M135" i="1"/>
  <c r="K135" i="1"/>
  <c r="I135" i="1"/>
  <c r="G135" i="1"/>
  <c r="V134" i="1"/>
  <c r="W134" i="1" s="1"/>
  <c r="U134" i="1"/>
  <c r="S134" i="1"/>
  <c r="P134" i="1"/>
  <c r="Z134" i="1" s="1"/>
  <c r="O134" i="1"/>
  <c r="M134" i="1"/>
  <c r="K134" i="1"/>
  <c r="I134" i="1"/>
  <c r="G134" i="1"/>
  <c r="V131" i="1"/>
  <c r="W131" i="1" s="1"/>
  <c r="U131" i="1"/>
  <c r="S131" i="1"/>
  <c r="P131" i="1"/>
  <c r="Z131" i="1" s="1"/>
  <c r="O131" i="1"/>
  <c r="M131" i="1"/>
  <c r="K131" i="1"/>
  <c r="I131" i="1"/>
  <c r="G131" i="1"/>
  <c r="V130" i="1"/>
  <c r="W130" i="1" s="1"/>
  <c r="U130" i="1"/>
  <c r="S130" i="1"/>
  <c r="P130" i="1"/>
  <c r="Q130" i="1" s="1"/>
  <c r="O130" i="1"/>
  <c r="M130" i="1"/>
  <c r="K130" i="1"/>
  <c r="I130" i="1"/>
  <c r="G130" i="1"/>
  <c r="V129" i="1"/>
  <c r="W129" i="1" s="1"/>
  <c r="U129" i="1"/>
  <c r="S129" i="1"/>
  <c r="P129" i="1"/>
  <c r="Z129" i="1" s="1"/>
  <c r="O129" i="1"/>
  <c r="M129" i="1"/>
  <c r="K129" i="1"/>
  <c r="I129" i="1"/>
  <c r="G129" i="1"/>
  <c r="V128" i="1"/>
  <c r="W128" i="1" s="1"/>
  <c r="U128" i="1"/>
  <c r="S128" i="1"/>
  <c r="P128" i="1"/>
  <c r="Q128" i="1" s="1"/>
  <c r="O128" i="1"/>
  <c r="M128" i="1"/>
  <c r="K128" i="1"/>
  <c r="I128" i="1"/>
  <c r="G128" i="1"/>
  <c r="V125" i="1"/>
  <c r="W125" i="1" s="1"/>
  <c r="U125" i="1"/>
  <c r="S125" i="1"/>
  <c r="P125" i="1"/>
  <c r="Q125" i="1" s="1"/>
  <c r="O125" i="1"/>
  <c r="M125" i="1"/>
  <c r="K125" i="1"/>
  <c r="I125" i="1"/>
  <c r="G125" i="1"/>
  <c r="V124" i="1"/>
  <c r="W124" i="1" s="1"/>
  <c r="U124" i="1"/>
  <c r="S124" i="1"/>
  <c r="P124" i="1"/>
  <c r="Z124" i="1" s="1"/>
  <c r="O124" i="1"/>
  <c r="M124" i="1"/>
  <c r="K124" i="1"/>
  <c r="I124" i="1"/>
  <c r="G124" i="1"/>
  <c r="V123" i="1"/>
  <c r="W123" i="1" s="1"/>
  <c r="U123" i="1"/>
  <c r="S123" i="1"/>
  <c r="P123" i="1"/>
  <c r="Q123" i="1" s="1"/>
  <c r="O123" i="1"/>
  <c r="M123" i="1"/>
  <c r="K123" i="1"/>
  <c r="I123" i="1"/>
  <c r="G123" i="1"/>
  <c r="V122" i="1"/>
  <c r="W122" i="1" s="1"/>
  <c r="U122" i="1"/>
  <c r="S122" i="1"/>
  <c r="P122" i="1"/>
  <c r="Z122" i="1" s="1"/>
  <c r="O122" i="1"/>
  <c r="M122" i="1"/>
  <c r="K122" i="1"/>
  <c r="I122" i="1"/>
  <c r="G122" i="1"/>
  <c r="V120" i="1"/>
  <c r="W120" i="1" s="1"/>
  <c r="U120" i="1"/>
  <c r="S120" i="1"/>
  <c r="P120" i="1"/>
  <c r="Q120" i="1" s="1"/>
  <c r="O120" i="1"/>
  <c r="M120" i="1"/>
  <c r="K120" i="1"/>
  <c r="V119" i="1"/>
  <c r="W119" i="1" s="1"/>
  <c r="U119" i="1"/>
  <c r="S119" i="1"/>
  <c r="P119" i="1"/>
  <c r="Z119" i="1" s="1"/>
  <c r="O119" i="1"/>
  <c r="M119" i="1"/>
  <c r="K119" i="1"/>
  <c r="V117" i="1"/>
  <c r="W117" i="1" s="1"/>
  <c r="U117" i="1"/>
  <c r="S117" i="1"/>
  <c r="P117" i="1"/>
  <c r="Q117" i="1" s="1"/>
  <c r="O117" i="1"/>
  <c r="M117" i="1"/>
  <c r="K117" i="1"/>
  <c r="V116" i="1"/>
  <c r="W116" i="1" s="1"/>
  <c r="U116" i="1"/>
  <c r="S116" i="1"/>
  <c r="P116" i="1"/>
  <c r="Z116" i="1" s="1"/>
  <c r="O116" i="1"/>
  <c r="M116" i="1"/>
  <c r="K116" i="1"/>
  <c r="V114" i="1"/>
  <c r="W114" i="1" s="1"/>
  <c r="U114" i="1"/>
  <c r="S114" i="1"/>
  <c r="P114" i="1"/>
  <c r="Q114" i="1" s="1"/>
  <c r="O114" i="1"/>
  <c r="M114" i="1"/>
  <c r="K114" i="1"/>
  <c r="V113" i="1"/>
  <c r="W113" i="1" s="1"/>
  <c r="U113" i="1"/>
  <c r="S113" i="1"/>
  <c r="P113" i="1"/>
  <c r="Z113" i="1" s="1"/>
  <c r="O113" i="1"/>
  <c r="M113" i="1"/>
  <c r="K113" i="1"/>
  <c r="V111" i="1"/>
  <c r="W111" i="1" s="1"/>
  <c r="U111" i="1"/>
  <c r="S111" i="1"/>
  <c r="P111" i="1"/>
  <c r="Q111" i="1" s="1"/>
  <c r="O111" i="1"/>
  <c r="M111" i="1"/>
  <c r="K111" i="1"/>
  <c r="V110" i="1"/>
  <c r="W110" i="1" s="1"/>
  <c r="U110" i="1"/>
  <c r="S110" i="1"/>
  <c r="P110" i="1"/>
  <c r="Z110" i="1" s="1"/>
  <c r="O110" i="1"/>
  <c r="M110" i="1"/>
  <c r="K110" i="1"/>
  <c r="V108" i="1"/>
  <c r="W108" i="1" s="1"/>
  <c r="U108" i="1"/>
  <c r="S108" i="1"/>
  <c r="P108" i="1"/>
  <c r="Q108" i="1" s="1"/>
  <c r="O108" i="1"/>
  <c r="M108" i="1"/>
  <c r="K108" i="1"/>
  <c r="V107" i="1"/>
  <c r="W107" i="1" s="1"/>
  <c r="U107" i="1"/>
  <c r="S107" i="1"/>
  <c r="P107" i="1"/>
  <c r="Z107" i="1" s="1"/>
  <c r="O107" i="1"/>
  <c r="M107" i="1"/>
  <c r="K107" i="1"/>
  <c r="V104" i="1"/>
  <c r="W104" i="1" s="1"/>
  <c r="U104" i="1"/>
  <c r="S104" i="1"/>
  <c r="P104" i="1"/>
  <c r="Z104" i="1" s="1"/>
  <c r="O104" i="1"/>
  <c r="M104" i="1"/>
  <c r="K104" i="1"/>
  <c r="I104" i="1"/>
  <c r="G104" i="1"/>
  <c r="V101" i="1"/>
  <c r="W101" i="1" s="1"/>
  <c r="U101" i="1"/>
  <c r="S101" i="1"/>
  <c r="P101" i="1"/>
  <c r="Z101" i="1" s="1"/>
  <c r="O101" i="1"/>
  <c r="M101" i="1"/>
  <c r="K101" i="1"/>
  <c r="I101" i="1"/>
  <c r="G101" i="1"/>
  <c r="V99" i="1"/>
  <c r="W99" i="1" s="1"/>
  <c r="U99" i="1"/>
  <c r="S99" i="1"/>
  <c r="P99" i="1"/>
  <c r="Q99" i="1" s="1"/>
  <c r="O99" i="1"/>
  <c r="M99" i="1"/>
  <c r="K99" i="1"/>
  <c r="I99" i="1"/>
  <c r="G99" i="1"/>
  <c r="V98" i="1"/>
  <c r="W98" i="1" s="1"/>
  <c r="U98" i="1"/>
  <c r="S98" i="1"/>
  <c r="P98" i="1"/>
  <c r="Z98" i="1" s="1"/>
  <c r="O98" i="1"/>
  <c r="M98" i="1"/>
  <c r="K98" i="1"/>
  <c r="I98" i="1"/>
  <c r="G98" i="1"/>
  <c r="V96" i="1"/>
  <c r="W96" i="1" s="1"/>
  <c r="U96" i="1"/>
  <c r="S96" i="1"/>
  <c r="P96" i="1"/>
  <c r="Q96" i="1" s="1"/>
  <c r="O96" i="1"/>
  <c r="M96" i="1"/>
  <c r="K96" i="1"/>
  <c r="I96" i="1"/>
  <c r="G96" i="1"/>
  <c r="V95" i="1"/>
  <c r="W95" i="1" s="1"/>
  <c r="U95" i="1"/>
  <c r="S95" i="1"/>
  <c r="P95" i="1"/>
  <c r="Z95" i="1" s="1"/>
  <c r="O95" i="1"/>
  <c r="M95" i="1"/>
  <c r="K95" i="1"/>
  <c r="I95" i="1"/>
  <c r="G95" i="1"/>
  <c r="V93" i="1"/>
  <c r="W93" i="1" s="1"/>
  <c r="U93" i="1"/>
  <c r="S93" i="1"/>
  <c r="P93" i="1"/>
  <c r="Q93" i="1" s="1"/>
  <c r="O93" i="1"/>
  <c r="M93" i="1"/>
  <c r="K93" i="1"/>
  <c r="I93" i="1"/>
  <c r="G93" i="1"/>
  <c r="V92" i="1"/>
  <c r="W92" i="1" s="1"/>
  <c r="U92" i="1"/>
  <c r="S92" i="1"/>
  <c r="P92" i="1"/>
  <c r="Z92" i="1" s="1"/>
  <c r="O92" i="1"/>
  <c r="M92" i="1"/>
  <c r="K92" i="1"/>
  <c r="I92" i="1"/>
  <c r="G92" i="1"/>
  <c r="V91" i="1"/>
  <c r="W91" i="1" s="1"/>
  <c r="U91" i="1"/>
  <c r="S91" i="1"/>
  <c r="P91" i="1"/>
  <c r="Q91" i="1" s="1"/>
  <c r="O91" i="1"/>
  <c r="M91" i="1"/>
  <c r="K91" i="1"/>
  <c r="I91" i="1"/>
  <c r="G91" i="1"/>
  <c r="V90" i="1"/>
  <c r="W90" i="1" s="1"/>
  <c r="U90" i="1"/>
  <c r="S90" i="1"/>
  <c r="P90" i="1"/>
  <c r="Z90" i="1" s="1"/>
  <c r="O90" i="1"/>
  <c r="M90" i="1"/>
  <c r="K90" i="1"/>
  <c r="I90" i="1"/>
  <c r="G90" i="1"/>
  <c r="V88" i="1"/>
  <c r="W88" i="1" s="1"/>
  <c r="U88" i="1"/>
  <c r="S88" i="1"/>
  <c r="P88" i="1"/>
  <c r="Q88" i="1" s="1"/>
  <c r="O88" i="1"/>
  <c r="M88" i="1"/>
  <c r="K88" i="1"/>
  <c r="I88" i="1"/>
  <c r="G88" i="1"/>
  <c r="V87" i="1"/>
  <c r="W87" i="1" s="1"/>
  <c r="U87" i="1"/>
  <c r="S87" i="1"/>
  <c r="P87" i="1"/>
  <c r="Z87" i="1" s="1"/>
  <c r="O87" i="1"/>
  <c r="M87" i="1"/>
  <c r="K87" i="1"/>
  <c r="I87" i="1"/>
  <c r="G87" i="1"/>
  <c r="V86" i="1"/>
  <c r="W86" i="1" s="1"/>
  <c r="U86" i="1"/>
  <c r="S86" i="1"/>
  <c r="P86" i="1"/>
  <c r="Q86" i="1" s="1"/>
  <c r="O86" i="1"/>
  <c r="M86" i="1"/>
  <c r="K86" i="1"/>
  <c r="I86" i="1"/>
  <c r="G86" i="1"/>
  <c r="V85" i="1"/>
  <c r="W85" i="1" s="1"/>
  <c r="U85" i="1"/>
  <c r="S85" i="1"/>
  <c r="P85" i="1"/>
  <c r="Z85" i="1" s="1"/>
  <c r="O85" i="1"/>
  <c r="M85" i="1"/>
  <c r="K85" i="1"/>
  <c r="I85" i="1"/>
  <c r="G85" i="1"/>
  <c r="V83" i="1"/>
  <c r="W83" i="1" s="1"/>
  <c r="U83" i="1"/>
  <c r="S83" i="1"/>
  <c r="P83" i="1"/>
  <c r="Q83" i="1" s="1"/>
  <c r="O83" i="1"/>
  <c r="M83" i="1"/>
  <c r="K83" i="1"/>
  <c r="I83" i="1"/>
  <c r="G83" i="1"/>
  <c r="V82" i="1"/>
  <c r="W82" i="1" s="1"/>
  <c r="U82" i="1"/>
  <c r="S82" i="1"/>
  <c r="P82" i="1"/>
  <c r="Z82" i="1" s="1"/>
  <c r="O82" i="1"/>
  <c r="M82" i="1"/>
  <c r="K82" i="1"/>
  <c r="I82" i="1"/>
  <c r="G82" i="1"/>
  <c r="V81" i="1"/>
  <c r="W81" i="1" s="1"/>
  <c r="U81" i="1"/>
  <c r="S81" i="1"/>
  <c r="P81" i="1"/>
  <c r="Q81" i="1" s="1"/>
  <c r="O81" i="1"/>
  <c r="M81" i="1"/>
  <c r="K81" i="1"/>
  <c r="I81" i="1"/>
  <c r="G81" i="1"/>
  <c r="V80" i="1"/>
  <c r="W80" i="1" s="1"/>
  <c r="U80" i="1"/>
  <c r="S80" i="1"/>
  <c r="P80" i="1"/>
  <c r="Z80" i="1" s="1"/>
  <c r="O80" i="1"/>
  <c r="M80" i="1"/>
  <c r="K80" i="1"/>
  <c r="I80" i="1"/>
  <c r="G80" i="1"/>
  <c r="V76" i="1"/>
  <c r="W76" i="1" s="1"/>
  <c r="U76" i="1"/>
  <c r="S76" i="1"/>
  <c r="P76" i="1"/>
  <c r="Q76" i="1" s="1"/>
  <c r="O76" i="1"/>
  <c r="M76" i="1"/>
  <c r="K76" i="1"/>
  <c r="I76" i="1"/>
  <c r="G76" i="1"/>
  <c r="V75" i="1"/>
  <c r="W75" i="1" s="1"/>
  <c r="U75" i="1"/>
  <c r="S75" i="1"/>
  <c r="P75" i="1"/>
  <c r="Z75" i="1" s="1"/>
  <c r="O75" i="1"/>
  <c r="M75" i="1"/>
  <c r="K75" i="1"/>
  <c r="I75" i="1"/>
  <c r="G75" i="1"/>
  <c r="V72" i="1"/>
  <c r="W72" i="1" s="1"/>
  <c r="U72" i="1"/>
  <c r="S72" i="1"/>
  <c r="P72" i="1"/>
  <c r="Z72" i="1" s="1"/>
  <c r="O72" i="1"/>
  <c r="M72" i="1"/>
  <c r="K72" i="1"/>
  <c r="I72" i="1"/>
  <c r="G72" i="1"/>
  <c r="V71" i="1"/>
  <c r="W71" i="1" s="1"/>
  <c r="U71" i="1"/>
  <c r="S71" i="1"/>
  <c r="P71" i="1"/>
  <c r="Q71" i="1" s="1"/>
  <c r="O71" i="1"/>
  <c r="M71" i="1"/>
  <c r="K71" i="1"/>
  <c r="I71" i="1"/>
  <c r="G71" i="1"/>
  <c r="V70" i="1"/>
  <c r="W70" i="1" s="1"/>
  <c r="U70" i="1"/>
  <c r="S70" i="1"/>
  <c r="P70" i="1"/>
  <c r="Z70" i="1" s="1"/>
  <c r="O70" i="1"/>
  <c r="M70" i="1"/>
  <c r="K70" i="1"/>
  <c r="G70" i="1"/>
  <c r="V67" i="1"/>
  <c r="W67" i="1" s="1"/>
  <c r="U67" i="1"/>
  <c r="S67" i="1"/>
  <c r="P67" i="1"/>
  <c r="Z67" i="1" s="1"/>
  <c r="O67" i="1"/>
  <c r="M67" i="1"/>
  <c r="K67" i="1"/>
  <c r="I67" i="1"/>
  <c r="G67" i="1"/>
  <c r="V66" i="1"/>
  <c r="W66" i="1" s="1"/>
  <c r="U66" i="1"/>
  <c r="S66" i="1"/>
  <c r="P66" i="1"/>
  <c r="Q66" i="1" s="1"/>
  <c r="O66" i="1"/>
  <c r="M66" i="1"/>
  <c r="K66" i="1"/>
  <c r="I66" i="1"/>
  <c r="V65" i="1"/>
  <c r="W65" i="1" s="1"/>
  <c r="U65" i="1"/>
  <c r="S65" i="1"/>
  <c r="P65" i="1"/>
  <c r="Z65" i="1" s="1"/>
  <c r="O65" i="1"/>
  <c r="M65" i="1"/>
  <c r="K65" i="1"/>
  <c r="I65" i="1"/>
  <c r="V63" i="1"/>
  <c r="W63" i="1" s="1"/>
  <c r="U63" i="1"/>
  <c r="S63" i="1"/>
  <c r="P63" i="1"/>
  <c r="Q63" i="1" s="1"/>
  <c r="O63" i="1"/>
  <c r="M63" i="1"/>
  <c r="K63" i="1"/>
  <c r="I63" i="1"/>
  <c r="G63" i="1"/>
  <c r="V62" i="1"/>
  <c r="W62" i="1" s="1"/>
  <c r="U62" i="1"/>
  <c r="S62" i="1"/>
  <c r="P62" i="1"/>
  <c r="Z62" i="1" s="1"/>
  <c r="O62" i="1"/>
  <c r="M62" i="1"/>
  <c r="K62" i="1"/>
  <c r="I62" i="1"/>
  <c r="G62" i="1"/>
  <c r="V61" i="1"/>
  <c r="W61" i="1" s="1"/>
  <c r="U61" i="1"/>
  <c r="S61" i="1"/>
  <c r="P61" i="1"/>
  <c r="Q61" i="1" s="1"/>
  <c r="O61" i="1"/>
  <c r="M61" i="1"/>
  <c r="K61" i="1"/>
  <c r="I61" i="1"/>
  <c r="G61" i="1"/>
  <c r="V60" i="1"/>
  <c r="W60" i="1" s="1"/>
  <c r="U60" i="1"/>
  <c r="S60" i="1"/>
  <c r="Z60" i="1"/>
  <c r="M60" i="1"/>
  <c r="K60" i="1"/>
  <c r="I60" i="1"/>
  <c r="V58" i="1"/>
  <c r="W58" i="1" s="1"/>
  <c r="U58" i="1"/>
  <c r="S58" i="1"/>
  <c r="P58" i="1"/>
  <c r="Q58" i="1" s="1"/>
  <c r="O58" i="1"/>
  <c r="M58" i="1"/>
  <c r="K58" i="1"/>
  <c r="I58" i="1"/>
  <c r="G58" i="1"/>
  <c r="V57" i="1"/>
  <c r="W57" i="1" s="1"/>
  <c r="U57" i="1"/>
  <c r="S57" i="1"/>
  <c r="P57" i="1"/>
  <c r="Z57" i="1" s="1"/>
  <c r="O57" i="1"/>
  <c r="M57" i="1"/>
  <c r="K57" i="1"/>
  <c r="I57" i="1"/>
  <c r="G57" i="1"/>
  <c r="V56" i="1"/>
  <c r="W56" i="1" s="1"/>
  <c r="U56" i="1"/>
  <c r="S56" i="1"/>
  <c r="P56" i="1"/>
  <c r="Q56" i="1" s="1"/>
  <c r="O56" i="1"/>
  <c r="M56" i="1"/>
  <c r="K56" i="1"/>
  <c r="I56" i="1"/>
  <c r="G56" i="1"/>
  <c r="V55" i="1"/>
  <c r="W55" i="1" s="1"/>
  <c r="U55" i="1"/>
  <c r="S55" i="1"/>
  <c r="P55" i="1"/>
  <c r="Z55" i="1" s="1"/>
  <c r="O55" i="1"/>
  <c r="M55" i="1"/>
  <c r="K55" i="1"/>
  <c r="I55" i="1"/>
  <c r="G55" i="1"/>
  <c r="V53" i="1"/>
  <c r="W53" i="1" s="1"/>
  <c r="U53" i="1"/>
  <c r="S53" i="1"/>
  <c r="P53" i="1"/>
  <c r="Q53" i="1" s="1"/>
  <c r="O53" i="1"/>
  <c r="M53" i="1"/>
  <c r="K53" i="1"/>
  <c r="I53" i="1"/>
  <c r="G53" i="1"/>
  <c r="V52" i="1"/>
  <c r="W52" i="1" s="1"/>
  <c r="U52" i="1"/>
  <c r="S52" i="1"/>
  <c r="P52" i="1"/>
  <c r="Z52" i="1" s="1"/>
  <c r="O52" i="1"/>
  <c r="M52" i="1"/>
  <c r="K52" i="1"/>
  <c r="I52" i="1"/>
  <c r="G52" i="1"/>
  <c r="V51" i="1"/>
  <c r="W51" i="1" s="1"/>
  <c r="U51" i="1"/>
  <c r="S51" i="1"/>
  <c r="P51" i="1"/>
  <c r="Q51" i="1" s="1"/>
  <c r="O51" i="1"/>
  <c r="M51" i="1"/>
  <c r="K51" i="1"/>
  <c r="I51" i="1"/>
  <c r="G51" i="1"/>
  <c r="V50" i="1"/>
  <c r="W50" i="1" s="1"/>
  <c r="U50" i="1"/>
  <c r="S50" i="1"/>
  <c r="P50" i="1"/>
  <c r="Z50" i="1" s="1"/>
  <c r="O50" i="1"/>
  <c r="M50" i="1"/>
  <c r="K50" i="1"/>
  <c r="I50" i="1"/>
  <c r="G50" i="1"/>
  <c r="V47" i="1"/>
  <c r="W47" i="1" s="1"/>
  <c r="U47" i="1"/>
  <c r="S47" i="1"/>
  <c r="P47" i="1"/>
  <c r="Z47" i="1" s="1"/>
  <c r="O47" i="1"/>
  <c r="M47" i="1"/>
  <c r="K47" i="1"/>
  <c r="I47" i="1"/>
  <c r="G47" i="1"/>
  <c r="V46" i="1"/>
  <c r="W46" i="1" s="1"/>
  <c r="U46" i="1"/>
  <c r="S46" i="1"/>
  <c r="P46" i="1"/>
  <c r="Q46" i="1" s="1"/>
  <c r="O46" i="1"/>
  <c r="M46" i="1"/>
  <c r="K46" i="1"/>
  <c r="I46" i="1"/>
  <c r="G46" i="1"/>
  <c r="V45" i="1"/>
  <c r="W45" i="1" s="1"/>
  <c r="U45" i="1"/>
  <c r="S45" i="1"/>
  <c r="P45" i="1"/>
  <c r="Z45" i="1" s="1"/>
  <c r="O45" i="1"/>
  <c r="M45" i="1"/>
  <c r="K45" i="1"/>
  <c r="I45" i="1"/>
  <c r="G45" i="1"/>
  <c r="V38" i="1"/>
  <c r="W38" i="1" s="1"/>
  <c r="U38" i="1"/>
  <c r="S38" i="1"/>
  <c r="P38" i="1"/>
  <c r="Q38" i="1" s="1"/>
  <c r="O38" i="1"/>
  <c r="M38" i="1"/>
  <c r="K38" i="1"/>
  <c r="I38" i="1"/>
  <c r="G38" i="1"/>
  <c r="V37" i="1"/>
  <c r="W37" i="1" s="1"/>
  <c r="U37" i="1"/>
  <c r="S37" i="1"/>
  <c r="P37" i="1"/>
  <c r="Z37" i="1" s="1"/>
  <c r="O37" i="1"/>
  <c r="M37" i="1"/>
  <c r="K37" i="1"/>
  <c r="I37" i="1"/>
  <c r="G37" i="1"/>
  <c r="V36" i="1"/>
  <c r="W36" i="1" s="1"/>
  <c r="U36" i="1"/>
  <c r="S36" i="1"/>
  <c r="P36" i="1"/>
  <c r="Q36" i="1" s="1"/>
  <c r="O36" i="1"/>
  <c r="M36" i="1"/>
  <c r="K36" i="1"/>
  <c r="I36" i="1"/>
  <c r="G36" i="1"/>
  <c r="V35" i="1"/>
  <c r="W35" i="1" s="1"/>
  <c r="U35" i="1"/>
  <c r="S35" i="1"/>
  <c r="P35" i="1"/>
  <c r="Z35" i="1" s="1"/>
  <c r="O35" i="1"/>
  <c r="M35" i="1"/>
  <c r="K35" i="1"/>
  <c r="I35" i="1"/>
  <c r="G35" i="1"/>
  <c r="V33" i="1"/>
  <c r="W33" i="1" s="1"/>
  <c r="U33" i="1"/>
  <c r="S33" i="1"/>
  <c r="P33" i="1"/>
  <c r="Q33" i="1" s="1"/>
  <c r="O33" i="1"/>
  <c r="M33" i="1"/>
  <c r="I33" i="1"/>
  <c r="G33" i="1"/>
  <c r="V32" i="1"/>
  <c r="W32" i="1" s="1"/>
  <c r="U32" i="1"/>
  <c r="S32" i="1"/>
  <c r="P32" i="1"/>
  <c r="Z32" i="1" s="1"/>
  <c r="O32" i="1"/>
  <c r="M32" i="1"/>
  <c r="K32" i="1"/>
  <c r="I32" i="1"/>
  <c r="G32" i="1"/>
  <c r="V31" i="1"/>
  <c r="W31" i="1" s="1"/>
  <c r="U31" i="1"/>
  <c r="S31" i="1"/>
  <c r="P31" i="1"/>
  <c r="Q31" i="1" s="1"/>
  <c r="O31" i="1"/>
  <c r="M31" i="1"/>
  <c r="K31" i="1"/>
  <c r="I31" i="1"/>
  <c r="G31" i="1"/>
  <c r="V30" i="1"/>
  <c r="W30" i="1" s="1"/>
  <c r="U30" i="1"/>
  <c r="S30" i="1"/>
  <c r="P30" i="1"/>
  <c r="Z30" i="1" s="1"/>
  <c r="O30" i="1"/>
  <c r="M30" i="1"/>
  <c r="K30" i="1"/>
  <c r="I30" i="1"/>
  <c r="G30" i="1"/>
  <c r="V28" i="1"/>
  <c r="W28" i="1" s="1"/>
  <c r="U28" i="1"/>
  <c r="S28" i="1"/>
  <c r="P28" i="1"/>
  <c r="Z28" i="1" s="1"/>
  <c r="O28" i="1"/>
  <c r="M28" i="1"/>
  <c r="K28" i="1"/>
  <c r="I28" i="1"/>
  <c r="G28" i="1"/>
  <c r="V26" i="1"/>
  <c r="W26" i="1" s="1"/>
  <c r="S26" i="1"/>
  <c r="P26" i="1"/>
  <c r="Z26" i="1" s="1"/>
  <c r="O26" i="1"/>
  <c r="M26" i="1"/>
  <c r="K26" i="1"/>
  <c r="I26" i="1"/>
  <c r="G26" i="1"/>
  <c r="P25" i="1"/>
  <c r="Q25" i="1" s="1"/>
  <c r="O25" i="1"/>
  <c r="M25" i="1"/>
  <c r="K25" i="1"/>
  <c r="I25" i="1"/>
  <c r="G25" i="1"/>
  <c r="G152" i="1" l="1"/>
  <c r="O176" i="1"/>
  <c r="Y152" i="1"/>
  <c r="E177" i="1"/>
  <c r="X176" i="1"/>
  <c r="P176" i="1"/>
  <c r="Y176" i="1"/>
  <c r="S176" i="1"/>
  <c r="V176" i="1"/>
  <c r="W176" i="1" s="1"/>
  <c r="V175" i="1"/>
  <c r="W175" i="1" s="1"/>
  <c r="S175" i="1"/>
  <c r="R177" i="1"/>
  <c r="H177" i="1"/>
  <c r="I177" i="1" s="1"/>
  <c r="I175" i="1"/>
  <c r="L172" i="1"/>
  <c r="M172" i="1" s="1"/>
  <c r="M170" i="1"/>
  <c r="K175" i="1"/>
  <c r="J177" i="1"/>
  <c r="S170" i="1"/>
  <c r="V170" i="1"/>
  <c r="W170" i="1" s="1"/>
  <c r="R172" i="1"/>
  <c r="H172" i="1"/>
  <c r="I172" i="1" s="1"/>
  <c r="I170" i="1"/>
  <c r="U175" i="1"/>
  <c r="T177" i="1"/>
  <c r="U177" i="1" s="1"/>
  <c r="K170" i="1"/>
  <c r="J172" i="1"/>
  <c r="K172" i="1" s="1"/>
  <c r="Y175" i="1"/>
  <c r="G175" i="1"/>
  <c r="F177" i="1"/>
  <c r="X175" i="1"/>
  <c r="P175" i="1"/>
  <c r="Z151" i="1"/>
  <c r="I152" i="1"/>
  <c r="M175" i="1"/>
  <c r="L177" i="1"/>
  <c r="M177" i="1" s="1"/>
  <c r="U170" i="1"/>
  <c r="T172" i="1"/>
  <c r="U172" i="1" s="1"/>
  <c r="N177" i="1"/>
  <c r="O175" i="1"/>
  <c r="P170" i="1"/>
  <c r="G170" i="1"/>
  <c r="Y170" i="1"/>
  <c r="F172" i="1"/>
  <c r="X170" i="1"/>
  <c r="O170" i="1"/>
  <c r="N172" i="1"/>
  <c r="O172" i="1" s="1"/>
  <c r="Q89" i="1"/>
  <c r="Q84" i="1"/>
  <c r="Z54" i="1"/>
  <c r="Z145" i="1"/>
  <c r="P152" i="1"/>
  <c r="Q152" i="1" s="1"/>
  <c r="U152" i="1"/>
  <c r="Z59" i="1"/>
  <c r="M152" i="1"/>
  <c r="Q74" i="1"/>
  <c r="Z74" i="1"/>
  <c r="Z127" i="1"/>
  <c r="Q127" i="1"/>
  <c r="Q64" i="1"/>
  <c r="Z64" i="1"/>
  <c r="O152" i="1"/>
  <c r="K152" i="1"/>
  <c r="V152" i="1"/>
  <c r="W152" i="1" s="1"/>
  <c r="Z94" i="1"/>
  <c r="Q94" i="1"/>
  <c r="Q103" i="1"/>
  <c r="Z103" i="1"/>
  <c r="Z79" i="1"/>
  <c r="Q79" i="1"/>
  <c r="Z106" i="1"/>
  <c r="Q106" i="1"/>
  <c r="X152" i="1"/>
  <c r="Q146" i="1"/>
  <c r="Z49" i="1"/>
  <c r="Q49" i="1"/>
  <c r="Q131" i="1"/>
  <c r="Q62" i="1"/>
  <c r="Q65" i="1"/>
  <c r="Q67" i="1"/>
  <c r="Q72" i="1"/>
  <c r="Q80" i="1"/>
  <c r="Q82" i="1"/>
  <c r="Q85" i="1"/>
  <c r="Q87" i="1"/>
  <c r="Q90" i="1"/>
  <c r="Q92" i="1"/>
  <c r="Q95" i="1"/>
  <c r="Q55" i="1"/>
  <c r="Q57" i="1"/>
  <c r="Q101" i="1"/>
  <c r="Q104" i="1"/>
  <c r="Q35" i="1"/>
  <c r="Q37" i="1"/>
  <c r="Q45" i="1"/>
  <c r="Q47" i="1"/>
  <c r="Q110" i="1"/>
  <c r="Q113" i="1"/>
  <c r="Q116" i="1"/>
  <c r="Q119" i="1"/>
  <c r="Q122" i="1"/>
  <c r="Q134" i="1"/>
  <c r="Q136" i="1"/>
  <c r="Q148" i="1"/>
  <c r="Q28" i="1"/>
  <c r="Q30" i="1"/>
  <c r="Q70" i="1"/>
  <c r="Q129" i="1"/>
  <c r="Q141" i="1"/>
  <c r="Q34" i="1"/>
  <c r="Z34" i="1"/>
  <c r="Q124" i="1"/>
  <c r="G127" i="3"/>
  <c r="I127" i="3"/>
  <c r="Q72" i="3"/>
  <c r="Z61" i="3"/>
  <c r="Q82" i="3"/>
  <c r="Z13" i="3"/>
  <c r="Q79" i="3"/>
  <c r="Z7" i="3"/>
  <c r="Q75" i="3"/>
  <c r="Z9" i="3"/>
  <c r="Q107" i="1"/>
  <c r="Q98" i="1"/>
  <c r="Q50" i="1"/>
  <c r="Q26" i="1"/>
  <c r="Q143" i="1"/>
  <c r="Q75" i="1"/>
  <c r="Q32" i="1"/>
  <c r="Q52" i="1"/>
  <c r="Z36" i="1"/>
  <c r="Z68" i="2"/>
  <c r="Z69" i="2"/>
  <c r="Z70" i="2"/>
  <c r="Z78" i="2"/>
  <c r="Z86" i="2"/>
  <c r="Z94" i="2"/>
  <c r="Q96" i="2"/>
  <c r="Z96" i="2"/>
  <c r="Z31" i="1"/>
  <c r="Z33" i="1"/>
  <c r="Z38" i="1"/>
  <c r="Z46" i="1"/>
  <c r="Z51" i="1"/>
  <c r="Z53" i="1"/>
  <c r="Z56" i="1"/>
  <c r="Z58" i="1"/>
  <c r="Z61" i="1"/>
  <c r="Z63" i="1"/>
  <c r="Z66" i="1"/>
  <c r="Z71" i="1"/>
  <c r="Z76" i="1"/>
  <c r="Z81" i="1"/>
  <c r="Z83" i="1"/>
  <c r="Z86" i="1"/>
  <c r="Z88" i="1"/>
  <c r="Z91" i="1"/>
  <c r="Z93" i="1"/>
  <c r="Z96" i="1"/>
  <c r="Z99" i="1"/>
  <c r="Z108" i="1"/>
  <c r="Z111" i="1"/>
  <c r="Z114" i="1"/>
  <c r="Z117" i="1"/>
  <c r="Z120" i="1"/>
  <c r="Z123" i="1"/>
  <c r="Z125" i="1"/>
  <c r="Z128" i="1"/>
  <c r="Z130" i="1"/>
  <c r="Z135" i="1"/>
  <c r="Z137" i="1"/>
  <c r="Z140" i="1"/>
  <c r="Z142" i="1"/>
  <c r="Z147" i="1"/>
  <c r="Z149" i="1"/>
  <c r="Z44" i="2"/>
  <c r="Z46" i="2"/>
  <c r="Z48" i="2"/>
  <c r="Z50" i="2"/>
  <c r="Z52" i="2"/>
  <c r="Z54" i="2"/>
  <c r="Z56" i="2"/>
  <c r="Z58" i="2"/>
  <c r="Z60" i="2"/>
  <c r="Z62" i="2"/>
  <c r="Z64" i="2"/>
  <c r="Z66" i="2"/>
  <c r="Z25" i="1"/>
  <c r="Z27" i="1"/>
  <c r="Z72" i="2"/>
  <c r="Z80" i="2"/>
  <c r="Z88" i="2"/>
  <c r="Z71" i="2"/>
  <c r="Z73" i="2"/>
  <c r="Z75" i="2"/>
  <c r="Z77" i="2"/>
  <c r="Z79" i="2"/>
  <c r="Z81" i="2"/>
  <c r="Z83" i="2"/>
  <c r="Z85" i="2"/>
  <c r="Z87" i="2"/>
  <c r="Z89" i="2"/>
  <c r="Z91" i="2"/>
  <c r="Z93" i="2"/>
  <c r="Z95" i="2"/>
  <c r="Z97" i="2"/>
  <c r="Z99" i="2"/>
  <c r="Z101" i="2"/>
  <c r="Z103" i="2"/>
  <c r="Z105" i="2"/>
  <c r="Z107" i="2"/>
  <c r="Z109" i="2"/>
  <c r="Z111" i="2"/>
  <c r="Z113" i="2"/>
  <c r="Z115" i="2"/>
  <c r="Z117" i="2"/>
  <c r="Z119" i="2"/>
  <c r="Z121" i="2"/>
  <c r="Z123" i="2"/>
  <c r="Z125" i="2"/>
  <c r="Z127" i="2"/>
  <c r="Z129" i="2"/>
  <c r="Z131" i="2"/>
  <c r="Z133" i="2"/>
  <c r="Z135" i="2"/>
  <c r="Z137" i="2"/>
  <c r="Z98" i="2"/>
  <c r="Z100" i="2"/>
  <c r="Z102" i="2"/>
  <c r="Z104" i="2"/>
  <c r="Z106" i="2"/>
  <c r="Z108" i="2"/>
  <c r="Z110" i="2"/>
  <c r="Z112" i="2"/>
  <c r="Z114" i="2"/>
  <c r="Z116" i="2"/>
  <c r="Z118" i="2"/>
  <c r="Z120" i="2"/>
  <c r="Z122" i="2"/>
  <c r="Z124" i="2"/>
  <c r="Z126" i="2"/>
  <c r="Z128" i="2"/>
  <c r="Z130" i="2"/>
  <c r="Z132" i="2"/>
  <c r="Z134" i="2"/>
  <c r="Z136" i="2"/>
  <c r="Z138" i="2"/>
  <c r="O177" i="1" l="1"/>
  <c r="K177" i="1"/>
  <c r="Q176" i="1"/>
  <c r="Z176" i="1"/>
  <c r="G172" i="1"/>
  <c r="P172" i="1"/>
  <c r="Y172" i="1"/>
  <c r="X172" i="1"/>
  <c r="X177" i="1"/>
  <c r="Y177" i="1"/>
  <c r="P177" i="1"/>
  <c r="G177" i="1"/>
  <c r="Z170" i="1"/>
  <c r="Q170" i="1"/>
  <c r="S172" i="1"/>
  <c r="V172" i="1"/>
  <c r="W172" i="1" s="1"/>
  <c r="Q175" i="1"/>
  <c r="Z175" i="1"/>
  <c r="S177" i="1"/>
  <c r="V177" i="1"/>
  <c r="W177" i="1" s="1"/>
  <c r="Z39" i="1"/>
  <c r="Q177" i="1" l="1"/>
  <c r="Z177" i="1"/>
  <c r="Q172" i="1"/>
  <c r="Z172" i="1"/>
  <c r="Z152" i="1"/>
</calcChain>
</file>

<file path=xl/sharedStrings.xml><?xml version="1.0" encoding="utf-8"?>
<sst xmlns="http://schemas.openxmlformats.org/spreadsheetml/2006/main" count="420" uniqueCount="125">
  <si>
    <r>
      <rPr>
        <b/>
        <sz val="12"/>
        <rFont val="Times New Roman"/>
        <family val="1"/>
        <charset val="204"/>
      </rPr>
      <t>Анализ результатов</t>
    </r>
    <r>
      <rPr>
        <sz val="12"/>
        <rFont val="Times New Roman"/>
        <family val="1"/>
        <charset val="204"/>
      </rPr>
      <t xml:space="preserve"> промежуточной аттестации (ПА) обучающихся очной формы оучения </t>
    </r>
    <r>
      <rPr>
        <b/>
        <sz val="12"/>
        <rFont val="Times New Roman"/>
        <family val="1"/>
        <charset val="204"/>
      </rPr>
      <t>по дисциплинам</t>
    </r>
    <r>
      <rPr>
        <sz val="12"/>
        <rFont val="Times New Roman"/>
        <family val="1"/>
        <charset val="204"/>
      </rPr>
      <t xml:space="preserve"> (модулям)</t>
    </r>
  </si>
  <si>
    <t>за летний семестр 2021-22 уч.года</t>
  </si>
  <si>
    <t>№ п/п</t>
  </si>
  <si>
    <t>Код</t>
  </si>
  <si>
    <t>Направление подготовки</t>
  </si>
  <si>
    <t>курс</t>
  </si>
  <si>
    <t>количество обучающихся на начало ПА</t>
  </si>
  <si>
    <t>количество обучающихся прошедших ПА на "5"</t>
  </si>
  <si>
    <t>%</t>
  </si>
  <si>
    <t>количество обучающихся прошедших ПА на "5" и "4"</t>
  </si>
  <si>
    <t>количество обучающихся прошедших ПА на "4"</t>
  </si>
  <si>
    <t>количество обучающихся прошедших ПА на "5", "4" и "3"</t>
  </si>
  <si>
    <t>количество обучающихся прошедших ПА на "3"</t>
  </si>
  <si>
    <t>количество обучающихся "успешно" прошедших ПА</t>
  </si>
  <si>
    <t>количество обучающихся не прошедших ПА (пошли на 2 и 3 ПА)</t>
  </si>
  <si>
    <t>количество обучающихся не прошедших ПА (отчисление, акад.отпуск)</t>
  </si>
  <si>
    <t>количество обучающихся не прошедших ПА (всего)</t>
  </si>
  <si>
    <t xml:space="preserve">качество % </t>
  </si>
  <si>
    <t>успеваемость %</t>
  </si>
  <si>
    <t>Проверка</t>
  </si>
  <si>
    <t>16+18+20=5</t>
  </si>
  <si>
    <t>23.01.09.</t>
  </si>
  <si>
    <t>Машинист локомотива</t>
  </si>
  <si>
    <t>23.01.10.</t>
  </si>
  <si>
    <t>Слесарь по обслуживанию и ремонту подвижного состава</t>
  </si>
  <si>
    <t>43.01.06.</t>
  </si>
  <si>
    <t>Проводник на железнодорожном транспорте</t>
  </si>
  <si>
    <t>08.02.05.</t>
  </si>
  <si>
    <t>Строительство и эксплуатация автомобильных дорог и аэродромов</t>
  </si>
  <si>
    <t>08.02.10.</t>
  </si>
  <si>
    <t>Строительство железных дорог, путь и путевое хозяйство</t>
  </si>
  <si>
    <t>08.02.12.</t>
  </si>
  <si>
    <t>Строительство и эксплуатация автомобильных дорог, аэродромов и городских путей сообщения</t>
  </si>
  <si>
    <t>09.02.02.</t>
  </si>
  <si>
    <t>Компьютерные сети</t>
  </si>
  <si>
    <t>09.02.03.</t>
  </si>
  <si>
    <t>Программирование в компьютерных системах</t>
  </si>
  <si>
    <t>09.02.07.</t>
  </si>
  <si>
    <t>Информационные системы и программирование</t>
  </si>
  <si>
    <t>11.02.06.</t>
  </si>
  <si>
    <t>Техническая эксплуатация транспортного радиоэлектронного оборудования (по видам транспорта)</t>
  </si>
  <si>
    <t>13.02.07.</t>
  </si>
  <si>
    <t>Электроснабжение (по отраслям)</t>
  </si>
  <si>
    <t>15.02.12.</t>
  </si>
  <si>
    <t>Монтаж, техническое обслуживание и ремонт промышленного оборудования (по отраслям)</t>
  </si>
  <si>
    <t>15.02.14.</t>
  </si>
  <si>
    <t>Оснащение средствами автоматизации технологических процессов и производств (по отраслям)</t>
  </si>
  <si>
    <t>23.02.01.</t>
  </si>
  <si>
    <t>Организация перевозок и управление на транспорте (по видам)</t>
  </si>
  <si>
    <t>23.02.04.</t>
  </si>
  <si>
    <t>Техническая эксплуатация подьемно-траснпортных, строительных, дорожных машин и оборудования (по отраслям)</t>
  </si>
  <si>
    <t>23.02.06.</t>
  </si>
  <si>
    <t>Техническая эксплуатация подвижного состава железных дорог</t>
  </si>
  <si>
    <t>27.02.03.</t>
  </si>
  <si>
    <t>Автоматика и телемеханика на транспорте (железнодорожном транспорте)</t>
  </si>
  <si>
    <t>31.02.01.</t>
  </si>
  <si>
    <t>Лечебное дело</t>
  </si>
  <si>
    <t>34.02.01.</t>
  </si>
  <si>
    <t>Сестринское дело</t>
  </si>
  <si>
    <t>38.02.01.</t>
  </si>
  <si>
    <t>Экономика и бухгалтерский учет (по отраслям)</t>
  </si>
  <si>
    <t>38.02.03.</t>
  </si>
  <si>
    <t>Операционная деятельность в логистике</t>
  </si>
  <si>
    <t>08.03.01.</t>
  </si>
  <si>
    <t>Строительство</t>
  </si>
  <si>
    <t>09.03.01.</t>
  </si>
  <si>
    <t>Информатика и вычислительная техника</t>
  </si>
  <si>
    <t>09.03.02.</t>
  </si>
  <si>
    <t>Информационные системы и технологии</t>
  </si>
  <si>
    <t>09.03.03.</t>
  </si>
  <si>
    <t>Прикладная информатика</t>
  </si>
  <si>
    <t>13.03.02.</t>
  </si>
  <si>
    <t>Электроэнергетика и электротехника</t>
  </si>
  <si>
    <t>15.03.06.</t>
  </si>
  <si>
    <t>Мехатроника и робототехника</t>
  </si>
  <si>
    <t>20.03.01.</t>
  </si>
  <si>
    <t>Техносферная безопасность</t>
  </si>
  <si>
    <t>23.03.01.</t>
  </si>
  <si>
    <t>Технология транспортных процессов</t>
  </si>
  <si>
    <t>23.03.02.</t>
  </si>
  <si>
    <t>Наземные транспортно-технологические комплексы</t>
  </si>
  <si>
    <t>23.03.03.</t>
  </si>
  <si>
    <t>Эксплуатация транспортно-технологических машин и комплексов</t>
  </si>
  <si>
    <t>27.03.01.</t>
  </si>
  <si>
    <t>Стандартизация и метрология</t>
  </si>
  <si>
    <t>38.03.01.</t>
  </si>
  <si>
    <t>Экономика</t>
  </si>
  <si>
    <t>38.03.02.</t>
  </si>
  <si>
    <t>Менеджмент</t>
  </si>
  <si>
    <t>38.03.03.</t>
  </si>
  <si>
    <t>Управление персоналом</t>
  </si>
  <si>
    <t>09.04.01.</t>
  </si>
  <si>
    <t>09.04.02.</t>
  </si>
  <si>
    <t>23.04.01.</t>
  </si>
  <si>
    <t>23.04.03.</t>
  </si>
  <si>
    <t>27.04.03.</t>
  </si>
  <si>
    <t xml:space="preserve"> Системный анализ и управление</t>
  </si>
  <si>
    <t>38.04.01.</t>
  </si>
  <si>
    <t>38.04.02.</t>
  </si>
  <si>
    <t>38.04.03.</t>
  </si>
  <si>
    <t>38.04.08.</t>
  </si>
  <si>
    <t>Финансы и кредит</t>
  </si>
  <si>
    <t>23.05.01.</t>
  </si>
  <si>
    <t>Наземные транспортно-технологические средства</t>
  </si>
  <si>
    <t>23.05.03.</t>
  </si>
  <si>
    <t xml:space="preserve"> Подвижной состав железных дорог</t>
  </si>
  <si>
    <t>23.05.04.</t>
  </si>
  <si>
    <t>Эксплуатация железных дорог</t>
  </si>
  <si>
    <t>23.05.05.</t>
  </si>
  <si>
    <t>Системы обеспечения движения поездов</t>
  </si>
  <si>
    <t>23.05.06.</t>
  </si>
  <si>
    <t>Строительство железных дорог, мостов и транспортных тоннелей</t>
  </si>
  <si>
    <r>
      <rPr>
        <b/>
        <sz val="12"/>
        <rFont val="Times New Roman"/>
        <family val="1"/>
        <charset val="204"/>
      </rPr>
      <t>Анализ результатов</t>
    </r>
    <r>
      <rPr>
        <sz val="12"/>
        <rFont val="Times New Roman"/>
        <family val="1"/>
        <charset val="204"/>
      </rPr>
      <t xml:space="preserve"> промежуточной аттестации (ПА) обучающихся заочной формы оучения </t>
    </r>
    <r>
      <rPr>
        <b/>
        <sz val="12"/>
        <rFont val="Times New Roman"/>
        <family val="1"/>
        <charset val="204"/>
      </rPr>
      <t>по дисциплинам</t>
    </r>
    <r>
      <rPr>
        <sz val="12"/>
        <rFont val="Times New Roman"/>
        <family val="1"/>
        <charset val="204"/>
      </rPr>
      <t xml:space="preserve"> (модулям)</t>
    </r>
  </si>
  <si>
    <t>Проверка 1</t>
  </si>
  <si>
    <r>
      <rPr>
        <b/>
        <sz val="12"/>
        <rFont val="Times New Roman"/>
        <family val="1"/>
        <charset val="204"/>
      </rPr>
      <t>Анализ результатов</t>
    </r>
    <r>
      <rPr>
        <sz val="12"/>
        <rFont val="Times New Roman"/>
        <family val="1"/>
        <charset val="204"/>
      </rPr>
      <t xml:space="preserve"> промежуточной аттестации (ПА) обучающихся очно-заочной формы оучения </t>
    </r>
    <r>
      <rPr>
        <b/>
        <sz val="12"/>
        <rFont val="Times New Roman"/>
        <family val="1"/>
        <charset val="204"/>
      </rPr>
      <t>по дисциплинам</t>
    </r>
    <r>
      <rPr>
        <sz val="12"/>
        <rFont val="Times New Roman"/>
        <family val="1"/>
        <charset val="204"/>
      </rPr>
      <t xml:space="preserve"> (модулям)</t>
    </r>
  </si>
  <si>
    <t>Итого</t>
  </si>
  <si>
    <t>итого</t>
  </si>
  <si>
    <t>Бакалавриат</t>
  </si>
  <si>
    <t>Магистратура</t>
  </si>
  <si>
    <t>Специалитет</t>
  </si>
  <si>
    <t>Институт базовой подготовки</t>
  </si>
  <si>
    <t>Институт управления и экономики</t>
  </si>
  <si>
    <t>Институт транспортного строительства и подвижного состава</t>
  </si>
  <si>
    <t>Электротехнический факультет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</si>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</sst>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2"/>
      <name val="Times New Roman"/>
      <family val="1"/>
      <charset val="204"/>
    </font>
    <font>
      <sz val="12"/>
      <color theme="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345">
    <xf numFmtId="0" fontId="0" fillId="0" borderId="0" xfId="0"/>
    <xf numFmtId="0" fontId="2" fillId="0" borderId="0" xfId="0" applyFont="1" applyAlignment="1" applyProtection="1">
      <alignment wrapText="1"/>
      <protection hidden="1"/>
    </xf>
    <xf numFmtId="2" fontId="3" fillId="0" borderId="0" xfId="0" applyNumberFormat="1" applyFont="1" applyAlignment="1" applyProtection="1">
      <alignment vertical="top" wrapText="1"/>
      <protection hidden="1"/>
    </xf>
    <xf numFmtId="2" fontId="3" fillId="0" borderId="0" xfId="0" applyNumberFormat="1" applyFont="1" applyAlignment="1" applyProtection="1">
      <alignment horizontal="left" vertical="center" wrapText="1"/>
      <protection hidden="1"/>
    </xf>
    <xf numFmtId="2" fontId="3" fillId="0" borderId="2" xfId="0" applyNumberFormat="1" applyFont="1" applyBorder="1" applyAlignment="1" applyProtection="1">
      <alignment horizontal="center" vertical="center" wrapText="1"/>
      <protection hidden="1"/>
    </xf>
    <xf numFmtId="2" fontId="3" fillId="0" borderId="3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wrapText="1"/>
      <protection hidden="1"/>
    </xf>
    <xf numFmtId="2" fontId="3" fillId="0" borderId="20" xfId="0" applyNumberFormat="1" applyFont="1" applyBorder="1" applyAlignment="1" applyProtection="1">
      <alignment vertical="top" wrapText="1"/>
      <protection hidden="1"/>
    </xf>
    <xf numFmtId="2" fontId="3" fillId="0" borderId="21" xfId="0" applyNumberFormat="1" applyFont="1" applyBorder="1" applyAlignment="1" applyProtection="1">
      <alignment horizontal="left" vertical="top" wrapText="1"/>
      <protection hidden="1"/>
    </xf>
    <xf numFmtId="2" fontId="3" fillId="0" borderId="27" xfId="0" applyNumberFormat="1" applyFont="1" applyBorder="1" applyAlignment="1" applyProtection="1">
      <alignment vertical="top" wrapText="1"/>
      <protection hidden="1"/>
    </xf>
    <xf numFmtId="2" fontId="3" fillId="0" borderId="28" xfId="0" applyNumberFormat="1" applyFont="1" applyBorder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wrapText="1"/>
      <protection hidden="1"/>
    </xf>
    <xf numFmtId="2" fontId="3" fillId="0" borderId="0" xfId="0" applyNumberFormat="1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vertical="top" wrapText="1"/>
      <protection hidden="1"/>
    </xf>
    <xf numFmtId="14" fontId="3" fillId="0" borderId="12" xfId="0" applyNumberFormat="1" applyFont="1" applyBorder="1" applyAlignment="1" applyProtection="1">
      <alignment horizontal="left" vertical="top" wrapText="1"/>
      <protection hidden="1"/>
    </xf>
    <xf numFmtId="14" fontId="3" fillId="0" borderId="13" xfId="0" applyNumberFormat="1" applyFont="1" applyBorder="1" applyAlignment="1" applyProtection="1">
      <alignment horizontal="left" vertical="top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vertical="top" wrapText="1"/>
      <protection hidden="1"/>
    </xf>
    <xf numFmtId="0" fontId="3" fillId="0" borderId="21" xfId="0" applyFont="1" applyBorder="1" applyAlignment="1" applyProtection="1">
      <alignment horizontal="left" vertical="top" wrapText="1"/>
      <protection hidden="1"/>
    </xf>
    <xf numFmtId="0" fontId="3" fillId="0" borderId="22" xfId="0" applyFont="1" applyBorder="1" applyAlignment="1" applyProtection="1">
      <alignment horizontal="left" vertical="top" wrapText="1"/>
      <protection hidden="1"/>
    </xf>
    <xf numFmtId="14" fontId="3" fillId="0" borderId="20" xfId="0" applyNumberFormat="1" applyFont="1" applyBorder="1" applyAlignment="1" applyProtection="1">
      <alignment vertical="top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vertical="top" wrapText="1"/>
      <protection hidden="1"/>
    </xf>
    <xf numFmtId="0" fontId="3" fillId="0" borderId="28" xfId="0" applyFont="1" applyBorder="1" applyAlignment="1" applyProtection="1">
      <alignment horizontal="left" vertical="top" wrapText="1"/>
      <protection hidden="1"/>
    </xf>
    <xf numFmtId="0" fontId="3" fillId="0" borderId="29" xfId="0" applyFont="1" applyBorder="1" applyAlignment="1" applyProtection="1">
      <alignment horizontal="left" vertical="top" wrapText="1"/>
      <protection hidden="1"/>
    </xf>
    <xf numFmtId="0" fontId="3" fillId="0" borderId="36" xfId="0" applyFont="1" applyBorder="1" applyAlignment="1" applyProtection="1">
      <alignment horizontal="center" vertical="top" wrapText="1"/>
      <protection hidden="1"/>
    </xf>
    <xf numFmtId="0" fontId="3" fillId="0" borderId="22" xfId="0" applyFont="1" applyBorder="1" applyAlignment="1" applyProtection="1">
      <alignment horizontal="center" vertical="top" wrapText="1"/>
      <protection hidden="1"/>
    </xf>
    <xf numFmtId="0" fontId="3" fillId="0" borderId="29" xfId="0" applyFont="1" applyBorder="1" applyAlignment="1" applyProtection="1">
      <alignment horizontal="center" vertical="top" wrapText="1"/>
      <protection hidden="1"/>
    </xf>
    <xf numFmtId="0" fontId="3" fillId="0" borderId="43" xfId="0" applyFont="1" applyBorder="1" applyAlignment="1" applyProtection="1">
      <alignment horizontal="center" vertical="top" wrapText="1"/>
      <protection hidden="1"/>
    </xf>
    <xf numFmtId="0" fontId="3" fillId="0" borderId="13" xfId="0" applyFont="1" applyBorder="1" applyAlignment="1" applyProtection="1">
      <alignment horizontal="center" vertical="top" wrapText="1"/>
      <protection hidden="1"/>
    </xf>
    <xf numFmtId="0" fontId="7" fillId="2" borderId="22" xfId="0" applyFont="1" applyFill="1" applyBorder="1" applyAlignment="1" applyProtection="1">
      <alignment horizontal="center" vertical="top" wrapText="1"/>
      <protection hidden="1"/>
    </xf>
    <xf numFmtId="0" fontId="7" fillId="2" borderId="43" xfId="0" applyFont="1" applyFill="1" applyBorder="1" applyAlignment="1" applyProtection="1">
      <alignment horizontal="center" vertical="top" wrapText="1"/>
      <protection hidden="1"/>
    </xf>
    <xf numFmtId="0" fontId="7" fillId="2" borderId="36" xfId="0" applyFont="1" applyFill="1" applyBorder="1" applyAlignment="1" applyProtection="1">
      <alignment horizontal="center" vertical="top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7" fillId="2" borderId="43" xfId="0" applyFont="1" applyFill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7" fillId="2" borderId="36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7" fillId="2" borderId="22" xfId="0" applyFont="1" applyFill="1" applyBorder="1" applyAlignment="1" applyProtection="1">
      <alignment horizontal="center" vertical="center" wrapText="1"/>
      <protection hidden="1"/>
    </xf>
    <xf numFmtId="0" fontId="7" fillId="2" borderId="29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49" fontId="3" fillId="0" borderId="0" xfId="0" applyNumberFormat="1" applyFont="1" applyAlignment="1" applyProtection="1">
      <alignment vertical="top" wrapText="1"/>
      <protection hidden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top" wrapText="1"/>
    </xf>
    <xf numFmtId="14" fontId="3" fillId="0" borderId="12" xfId="0" applyNumberFormat="1" applyFont="1" applyBorder="1" applyAlignment="1">
      <alignment horizontal="left" vertical="top" wrapText="1"/>
    </xf>
    <xf numFmtId="14" fontId="3" fillId="0" borderId="13" xfId="0" applyNumberFormat="1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14" fontId="3" fillId="0" borderId="20" xfId="0" applyNumberFormat="1" applyFont="1" applyBorder="1" applyAlignment="1">
      <alignment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1" fontId="3" fillId="0" borderId="0" xfId="0" applyNumberFormat="1" applyFont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 applyProtection="1">
      <alignment horizontal="center" vertical="center" wrapText="1"/>
      <protection hidden="1"/>
    </xf>
    <xf numFmtId="1" fontId="3" fillId="0" borderId="19" xfId="0" applyNumberFormat="1" applyFont="1" applyBorder="1" applyAlignment="1" applyProtection="1">
      <alignment horizontal="center" vertical="center" wrapText="1"/>
      <protection hidden="1"/>
    </xf>
    <xf numFmtId="1" fontId="3" fillId="0" borderId="26" xfId="0" applyNumberFormat="1" applyFont="1" applyBorder="1" applyAlignment="1" applyProtection="1">
      <alignment horizontal="center" vertical="center" wrapText="1"/>
      <protection hidden="1"/>
    </xf>
    <xf numFmtId="1" fontId="3" fillId="0" borderId="2" xfId="0" applyNumberFormat="1" applyFont="1" applyBorder="1" applyAlignment="1" applyProtection="1">
      <alignment horizontal="center" vertical="center" wrapText="1"/>
      <protection hidden="1"/>
    </xf>
    <xf numFmtId="1" fontId="3" fillId="0" borderId="3" xfId="0" applyNumberFormat="1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 vertical="center" wrapText="1"/>
      <protection hidden="1"/>
    </xf>
    <xf numFmtId="1" fontId="5" fillId="0" borderId="1" xfId="0" applyNumberFormat="1" applyFont="1" applyBorder="1" applyAlignment="1" applyProtection="1">
      <alignment horizontal="center" vertical="center" wrapText="1"/>
      <protection hidden="1"/>
    </xf>
    <xf numFmtId="1" fontId="2" fillId="0" borderId="3" xfId="0" applyNumberFormat="1" applyFont="1" applyBorder="1" applyAlignment="1" applyProtection="1">
      <alignment horizontal="center" vertical="center" wrapText="1"/>
      <protection hidden="1"/>
    </xf>
    <xf numFmtId="1" fontId="2" fillId="0" borderId="2" xfId="0" applyNumberFormat="1" applyFont="1" applyBorder="1" applyAlignment="1" applyProtection="1">
      <alignment horizontal="center" vertical="center" wrapText="1"/>
      <protection hidden="1"/>
    </xf>
    <xf numFmtId="1" fontId="2" fillId="0" borderId="5" xfId="0" applyNumberFormat="1" applyFont="1" applyBorder="1" applyAlignment="1" applyProtection="1">
      <alignment horizontal="center" vertical="center" wrapText="1"/>
      <protection hidden="1"/>
    </xf>
    <xf numFmtId="1" fontId="2" fillId="0" borderId="9" xfId="0" applyNumberFormat="1" applyFont="1" applyBorder="1" applyAlignment="1" applyProtection="1">
      <alignment horizontal="center" vertical="center" wrapText="1"/>
      <protection hidden="1"/>
    </xf>
    <xf numFmtId="1" fontId="2" fillId="0" borderId="8" xfId="0" applyNumberFormat="1" applyFont="1" applyBorder="1" applyAlignment="1" applyProtection="1">
      <alignment horizontal="center" vertical="center" wrapText="1"/>
      <protection hidden="1"/>
    </xf>
    <xf numFmtId="1" fontId="6" fillId="0" borderId="0" xfId="0" applyNumberFormat="1" applyFont="1" applyAlignment="1" applyProtection="1">
      <alignment wrapText="1"/>
      <protection hidden="1"/>
    </xf>
    <xf numFmtId="1" fontId="2" fillId="0" borderId="0" xfId="0" applyNumberFormat="1" applyFont="1" applyAlignment="1" applyProtection="1">
      <alignment wrapText="1"/>
      <protection hidden="1"/>
    </xf>
    <xf numFmtId="1" fontId="3" fillId="0" borderId="0" xfId="0" applyNumberFormat="1" applyFont="1" applyAlignment="1" applyProtection="1">
      <alignment horizontal="left" vertical="center" wrapText="1"/>
      <protection hidden="1"/>
    </xf>
    <xf numFmtId="1" fontId="3" fillId="0" borderId="22" xfId="0" applyNumberFormat="1" applyFont="1" applyBorder="1" applyAlignment="1" applyProtection="1">
      <alignment horizontal="left" vertical="top" wrapText="1"/>
      <protection hidden="1"/>
    </xf>
    <xf numFmtId="1" fontId="3" fillId="0" borderId="29" xfId="0" applyNumberFormat="1" applyFont="1" applyBorder="1" applyAlignment="1" applyProtection="1">
      <alignment horizontal="left" vertical="top" wrapText="1"/>
      <protection hidden="1"/>
    </xf>
    <xf numFmtId="1" fontId="3" fillId="0" borderId="0" xfId="0" applyNumberFormat="1" applyFont="1" applyAlignment="1" applyProtection="1">
      <alignment horizontal="left" vertical="top" wrapText="1"/>
      <protection hidden="1"/>
    </xf>
    <xf numFmtId="1" fontId="2" fillId="0" borderId="6" xfId="0" applyNumberFormat="1" applyFont="1" applyBorder="1" applyAlignment="1" applyProtection="1">
      <alignment horizontal="center" vertical="center" wrapText="1"/>
      <protection hidden="1"/>
    </xf>
    <xf numFmtId="1" fontId="2" fillId="0" borderId="7" xfId="0" applyNumberFormat="1" applyFont="1" applyBorder="1" applyAlignment="1" applyProtection="1">
      <alignment horizontal="center" vertical="center" wrapText="1"/>
      <protection hidden="1"/>
    </xf>
    <xf numFmtId="1" fontId="2" fillId="0" borderId="0" xfId="0" applyNumberFormat="1" applyFont="1" applyAlignment="1" applyProtection="1">
      <alignment horizontal="center" vertical="center" wrapText="1"/>
      <protection hidden="1"/>
    </xf>
    <xf numFmtId="1" fontId="2" fillId="0" borderId="10" xfId="0" applyNumberFormat="1" applyFont="1" applyBorder="1" applyAlignment="1" applyProtection="1">
      <alignment horizontal="center" vertical="center" wrapText="1"/>
      <protection hidden="1"/>
    </xf>
    <xf numFmtId="1" fontId="2" fillId="0" borderId="11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15" xfId="0" applyNumberFormat="1" applyFont="1" applyBorder="1" applyAlignment="1" applyProtection="1">
      <alignment horizontal="center" vertical="center" wrapText="1"/>
      <protection hidden="1"/>
    </xf>
    <xf numFmtId="1" fontId="2" fillId="0" borderId="16" xfId="0" applyNumberFormat="1" applyFont="1" applyBorder="1" applyAlignment="1" applyProtection="1">
      <alignment horizontal="center" vertical="center" wrapText="1"/>
      <protection hidden="1"/>
    </xf>
    <xf numFmtId="1" fontId="2" fillId="0" borderId="17" xfId="0" applyNumberFormat="1" applyFont="1" applyBorder="1" applyAlignment="1" applyProtection="1">
      <alignment horizontal="center" vertical="center" wrapText="1"/>
      <protection hidden="1"/>
    </xf>
    <xf numFmtId="1" fontId="2" fillId="0" borderId="18" xfId="0" applyNumberFormat="1" applyFont="1" applyBorder="1" applyAlignment="1" applyProtection="1">
      <alignment horizontal="center" vertical="center" wrapText="1"/>
      <protection hidden="1"/>
    </xf>
    <xf numFmtId="1" fontId="2" fillId="0" borderId="19" xfId="0" applyNumberFormat="1" applyFont="1" applyBorder="1" applyAlignment="1" applyProtection="1">
      <alignment horizontal="center" vertical="center" wrapText="1"/>
      <protection hidden="1"/>
    </xf>
    <xf numFmtId="1" fontId="2" fillId="0" borderId="20" xfId="0" applyNumberFormat="1" applyFont="1" applyBorder="1" applyAlignment="1" applyProtection="1">
      <alignment horizontal="center" vertical="center" wrapText="1"/>
      <protection hidden="1"/>
    </xf>
    <xf numFmtId="1" fontId="2" fillId="0" borderId="21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horizontal="center" vertical="center" wrapText="1"/>
      <protection hidden="1"/>
    </xf>
    <xf numFmtId="1" fontId="2" fillId="0" borderId="24" xfId="0" applyNumberFormat="1" applyFont="1" applyBorder="1" applyAlignment="1" applyProtection="1">
      <alignment horizontal="center" vertical="center" wrapText="1"/>
      <protection hidden="1"/>
    </xf>
    <xf numFmtId="1" fontId="2" fillId="0" borderId="25" xfId="0" applyNumberFormat="1" applyFont="1" applyBorder="1" applyAlignment="1" applyProtection="1">
      <alignment horizontal="center" vertical="center" wrapText="1"/>
      <protection hidden="1"/>
    </xf>
    <xf numFmtId="1" fontId="2" fillId="0" borderId="26" xfId="0" applyNumberFormat="1" applyFont="1" applyBorder="1" applyAlignment="1" applyProtection="1">
      <alignment horizontal="center" vertical="center" wrapText="1"/>
      <protection hidden="1"/>
    </xf>
    <xf numFmtId="1" fontId="2" fillId="0" borderId="27" xfId="0" applyNumberFormat="1" applyFont="1" applyBorder="1" applyAlignment="1" applyProtection="1">
      <alignment horizontal="center" vertical="center" wrapText="1"/>
      <protection hidden="1"/>
    </xf>
    <xf numFmtId="1" fontId="2" fillId="0" borderId="28" xfId="0" applyNumberFormat="1" applyFont="1" applyBorder="1" applyAlignment="1" applyProtection="1">
      <alignment horizontal="center" vertical="center" wrapText="1"/>
      <protection hidden="1"/>
    </xf>
    <xf numFmtId="1" fontId="2" fillId="0" borderId="30" xfId="0" applyNumberFormat="1" applyFont="1" applyBorder="1" applyAlignment="1" applyProtection="1">
      <alignment horizontal="center" vertical="center" wrapText="1"/>
      <protection hidden="1"/>
    </xf>
    <xf numFmtId="1" fontId="2" fillId="0" borderId="31" xfId="0" applyNumberFormat="1" applyFont="1" applyBorder="1" applyAlignment="1" applyProtection="1">
      <alignment horizontal="center" vertical="center" wrapText="1"/>
      <protection hidden="1"/>
    </xf>
    <xf numFmtId="1" fontId="2" fillId="0" borderId="32" xfId="0" applyNumberFormat="1" applyFont="1" applyBorder="1" applyAlignment="1" applyProtection="1">
      <alignment horizontal="center" vertical="center" wrapText="1"/>
      <protection hidden="1"/>
    </xf>
    <xf numFmtId="1" fontId="2" fillId="3" borderId="33" xfId="0" applyNumberFormat="1" applyFont="1" applyFill="1" applyBorder="1" applyAlignment="1" applyProtection="1">
      <alignment horizontal="center" vertical="center" wrapText="1"/>
      <protection locked="0" hidden="1"/>
    </xf>
    <xf numFmtId="1" fontId="2" fillId="3" borderId="34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35" xfId="0" applyNumberFormat="1" applyFont="1" applyBorder="1" applyAlignment="1" applyProtection="1">
      <alignment horizontal="center" vertical="center" wrapText="1"/>
      <protection hidden="1"/>
    </xf>
    <xf numFmtId="1" fontId="2" fillId="0" borderId="37" xfId="0" applyNumberFormat="1" applyFont="1" applyBorder="1" applyAlignment="1" applyProtection="1">
      <alignment horizontal="center" vertical="center" wrapText="1"/>
      <protection hidden="1"/>
    </xf>
    <xf numFmtId="1" fontId="2" fillId="0" borderId="34" xfId="0" applyNumberFormat="1" applyFont="1" applyBorder="1" applyAlignment="1" applyProtection="1">
      <alignment horizontal="center" vertical="center" wrapText="1"/>
      <protection hidden="1"/>
    </xf>
    <xf numFmtId="1" fontId="2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39" xfId="0" applyNumberFormat="1" applyFont="1" applyBorder="1" applyAlignment="1" applyProtection="1">
      <alignment horizontal="center" vertical="center" wrapText="1"/>
      <protection hidden="1"/>
    </xf>
    <xf numFmtId="1" fontId="2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1" fontId="2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1" fontId="2" fillId="3" borderId="26" xfId="0" applyNumberFormat="1" applyFont="1" applyFill="1" applyBorder="1" applyAlignment="1" applyProtection="1">
      <alignment horizontal="center" vertical="center" wrapText="1"/>
      <protection locked="0" hidden="1"/>
    </xf>
    <xf numFmtId="1" fontId="2" fillId="3" borderId="40" xfId="0" applyNumberFormat="1" applyFont="1" applyFill="1" applyBorder="1" applyAlignment="1" applyProtection="1">
      <alignment horizontal="center" vertical="center" wrapText="1"/>
      <protection locked="0" hidden="1"/>
    </xf>
    <xf numFmtId="1" fontId="2" fillId="3" borderId="41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42" xfId="0" applyNumberFormat="1" applyFont="1" applyBorder="1" applyAlignment="1" applyProtection="1">
      <alignment horizontal="center" vertical="center" wrapText="1"/>
      <protection hidden="1"/>
    </xf>
    <xf numFmtId="1" fontId="2" fillId="0" borderId="44" xfId="0" applyNumberFormat="1" applyFont="1" applyBorder="1" applyAlignment="1" applyProtection="1">
      <alignment horizontal="center" vertical="center" wrapText="1"/>
      <protection hidden="1"/>
    </xf>
    <xf numFmtId="1" fontId="2" fillId="0" borderId="41" xfId="0" applyNumberFormat="1" applyFont="1" applyBorder="1" applyAlignment="1" applyProtection="1">
      <alignment horizontal="center" vertical="center" wrapText="1"/>
      <protection hidden="1"/>
    </xf>
    <xf numFmtId="1" fontId="2" fillId="0" borderId="45" xfId="0" applyNumberFormat="1" applyFont="1" applyBorder="1" applyAlignment="1" applyProtection="1">
      <alignment horizontal="center" vertical="center" wrapText="1"/>
      <protection hidden="1"/>
    </xf>
    <xf numFmtId="1" fontId="2" fillId="0" borderId="46" xfId="0" applyNumberFormat="1" applyFont="1" applyBorder="1" applyAlignment="1" applyProtection="1">
      <alignment horizontal="center" vertical="center" wrapText="1"/>
      <protection hidden="1"/>
    </xf>
    <xf numFmtId="1" fontId="2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1" fontId="2" fillId="3" borderId="11" xfId="0" applyNumberFormat="1" applyFont="1" applyFill="1" applyBorder="1" applyAlignment="1" applyProtection="1">
      <alignment horizontal="center" vertical="center" wrapText="1"/>
      <protection locked="0" hidden="1"/>
    </xf>
    <xf numFmtId="1" fontId="2" fillId="3" borderId="27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0" xfId="0" applyNumberFormat="1" applyFont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1" fontId="2" fillId="0" borderId="37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4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4" xfId="0" applyNumberFormat="1" applyFont="1" applyBorder="1" applyAlignment="1">
      <alignment horizontal="center" vertical="center" wrapText="1"/>
    </xf>
    <xf numFmtId="1" fontId="2" fillId="0" borderId="43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 applyProtection="1">
      <alignment horizontal="center" vertical="center" wrapText="1"/>
      <protection hidden="1"/>
    </xf>
    <xf numFmtId="1" fontId="2" fillId="4" borderId="53" xfId="0" applyNumberFormat="1" applyFont="1" applyFill="1" applyBorder="1" applyAlignment="1" applyProtection="1">
      <alignment horizontal="center" vertical="center" wrapText="1"/>
      <protection hidden="1"/>
    </xf>
    <xf numFmtId="1" fontId="2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2" xfId="0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1" fontId="2" fillId="4" borderId="5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1" fontId="2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horizontal="center" vertical="center" wrapText="1"/>
      <protection hidden="1"/>
    </xf>
    <xf numFmtId="1" fontId="2" fillId="0" borderId="29" xfId="0" applyNumberFormat="1" applyFont="1" applyBorder="1" applyAlignment="1" applyProtection="1">
      <alignment horizontal="center" vertical="center" wrapText="1"/>
      <protection hidden="1"/>
    </xf>
    <xf numFmtId="1" fontId="2" fillId="0" borderId="33" xfId="0" applyNumberFormat="1" applyFont="1" applyBorder="1" applyAlignment="1" applyProtection="1">
      <alignment horizontal="center" vertical="center" wrapText="1"/>
      <protection hidden="1"/>
    </xf>
    <xf numFmtId="1" fontId="2" fillId="0" borderId="36" xfId="0" applyNumberFormat="1" applyFont="1" applyBorder="1" applyAlignment="1" applyProtection="1">
      <alignment horizontal="center" vertical="center" wrapText="1"/>
      <protection hidden="1"/>
    </xf>
    <xf numFmtId="1" fontId="2" fillId="0" borderId="40" xfId="0" applyNumberFormat="1" applyFont="1" applyBorder="1" applyAlignment="1" applyProtection="1">
      <alignment horizontal="center" vertical="center" wrapText="1"/>
      <protection hidden="1"/>
    </xf>
    <xf numFmtId="1" fontId="2" fillId="0" borderId="43" xfId="0" applyNumberFormat="1" applyFont="1" applyBorder="1" applyAlignment="1" applyProtection="1">
      <alignment horizontal="center" vertical="center" wrapText="1"/>
      <protection hidden="1"/>
    </xf>
    <xf numFmtId="1" fontId="2" fillId="3" borderId="47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50" xfId="0" applyNumberFormat="1" applyFont="1" applyBorder="1" applyAlignment="1" applyProtection="1">
      <alignment horizontal="center" vertical="center" wrapText="1"/>
      <protection hidden="1"/>
    </xf>
    <xf numFmtId="1" fontId="2" fillId="0" borderId="51" xfId="0" applyNumberFormat="1" applyFont="1" applyBorder="1" applyAlignment="1" applyProtection="1">
      <alignment horizontal="center" vertical="center" wrapText="1"/>
      <protection hidden="1"/>
    </xf>
    <xf numFmtId="1" fontId="7" fillId="2" borderId="52" xfId="0" applyNumberFormat="1" applyFont="1" applyFill="1" applyBorder="1" applyAlignment="1" applyProtection="1">
      <alignment horizontal="center" vertical="top" wrapText="1"/>
      <protection hidden="1"/>
    </xf>
    <xf numFmtId="1" fontId="2" fillId="3" borderId="52" xfId="0" applyNumberFormat="1" applyFont="1" applyFill="1" applyBorder="1" applyAlignment="1" applyProtection="1">
      <alignment horizontal="center" vertical="center" wrapText="1"/>
      <protection locked="0" hidden="1"/>
    </xf>
    <xf numFmtId="1" fontId="3" fillId="0" borderId="52" xfId="0" applyNumberFormat="1" applyFont="1" applyBorder="1" applyAlignment="1" applyProtection="1">
      <alignment horizontal="center" vertical="top" wrapText="1"/>
      <protection hidden="1"/>
    </xf>
    <xf numFmtId="1" fontId="7" fillId="0" borderId="52" xfId="0" applyNumberFormat="1" applyFont="1" applyFill="1" applyBorder="1" applyAlignment="1" applyProtection="1">
      <alignment horizontal="center" vertical="top" wrapText="1"/>
      <protection hidden="1"/>
    </xf>
    <xf numFmtId="1" fontId="3" fillId="0" borderId="52" xfId="0" applyNumberFormat="1" applyFont="1" applyFill="1" applyBorder="1" applyAlignment="1" applyProtection="1">
      <alignment horizontal="center" vertical="top" wrapText="1"/>
      <protection hidden="1"/>
    </xf>
    <xf numFmtId="1" fontId="7" fillId="0" borderId="52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52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54" xfId="0" applyNumberFormat="1" applyFont="1" applyFill="1" applyBorder="1" applyAlignment="1" applyProtection="1">
      <alignment horizontal="center" vertical="top" wrapText="1"/>
      <protection hidden="1"/>
    </xf>
    <xf numFmtId="1" fontId="2" fillId="3" borderId="54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54" xfId="0" applyNumberFormat="1" applyFont="1" applyBorder="1" applyAlignment="1" applyProtection="1">
      <alignment horizontal="center" vertical="center" wrapText="1"/>
      <protection hidden="1"/>
    </xf>
    <xf numFmtId="1" fontId="2" fillId="0" borderId="56" xfId="0" applyNumberFormat="1" applyFont="1" applyBorder="1" applyAlignment="1" applyProtection="1">
      <alignment horizontal="center" vertical="center" wrapText="1"/>
      <protection hidden="1"/>
    </xf>
    <xf numFmtId="1" fontId="7" fillId="2" borderId="55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55" xfId="0" applyNumberFormat="1" applyFont="1" applyFill="1" applyBorder="1" applyAlignment="1" applyProtection="1">
      <alignment horizontal="center" vertical="center" wrapText="1"/>
      <protection locked="0" hidden="1"/>
    </xf>
    <xf numFmtId="0" fontId="7" fillId="2" borderId="52" xfId="0" applyFont="1" applyFill="1" applyBorder="1" applyAlignment="1">
      <alignment horizontal="center" vertical="top" wrapText="1"/>
    </xf>
    <xf numFmtId="1" fontId="2" fillId="3" borderId="5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>
      <alignment horizontal="center" vertical="top" wrapText="1"/>
    </xf>
    <xf numFmtId="1" fontId="2" fillId="3" borderId="5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Fill="1" applyBorder="1" applyAlignment="1">
      <alignment horizontal="center" vertical="top" wrapText="1"/>
    </xf>
    <xf numFmtId="0" fontId="7" fillId="0" borderId="52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center" wrapText="1"/>
    </xf>
    <xf numFmtId="1" fontId="2" fillId="0" borderId="56" xfId="0" applyNumberFormat="1" applyFont="1" applyBorder="1" applyAlignment="1">
      <alignment horizontal="center" vertical="center" wrapText="1"/>
    </xf>
    <xf numFmtId="2" fontId="3" fillId="0" borderId="52" xfId="0" applyNumberFormat="1" applyFont="1" applyBorder="1" applyAlignment="1" applyProtection="1">
      <alignment horizontal="center" vertical="center" wrapText="1"/>
      <protection hidden="1"/>
    </xf>
    <xf numFmtId="2" fontId="3" fillId="0" borderId="52" xfId="0" applyNumberFormat="1" applyFont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1" fontId="9" fillId="6" borderId="52" xfId="0" applyNumberFormat="1" applyFont="1" applyFill="1" applyBorder="1" applyAlignment="1" applyProtection="1">
      <alignment horizontal="center" vertical="center" wrapText="1"/>
      <protection locked="0" hidden="1"/>
    </xf>
    <xf numFmtId="1" fontId="9" fillId="4" borderId="52" xfId="0" applyNumberFormat="1" applyFont="1" applyFill="1" applyBorder="1" applyAlignment="1" applyProtection="1">
      <alignment horizontal="center" vertical="center" wrapText="1"/>
      <protection hidden="1"/>
    </xf>
    <xf numFmtId="1" fontId="9" fillId="4" borderId="21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59" xfId="0" applyNumberFormat="1" applyFont="1" applyBorder="1" applyAlignment="1" applyProtection="1">
      <alignment horizontal="center" vertical="center" wrapText="1"/>
      <protection hidden="1"/>
    </xf>
    <xf numFmtId="1" fontId="7" fillId="4" borderId="52" xfId="0" applyNumberFormat="1" applyFont="1" applyFill="1" applyBorder="1" applyAlignment="1" applyProtection="1">
      <alignment horizontal="center" vertical="top" wrapText="1"/>
      <protection hidden="1"/>
    </xf>
    <xf numFmtId="1" fontId="2" fillId="6" borderId="52" xfId="0" applyNumberFormat="1" applyFont="1" applyFill="1" applyBorder="1" applyAlignment="1" applyProtection="1">
      <alignment horizontal="center" vertical="center" wrapText="1"/>
      <protection locked="0" hidden="1"/>
    </xf>
    <xf numFmtId="1" fontId="2" fillId="4" borderId="52" xfId="0" applyNumberFormat="1" applyFont="1" applyFill="1" applyBorder="1" applyAlignment="1" applyProtection="1">
      <alignment horizontal="center" vertical="center" wrapText="1"/>
      <protection hidden="1"/>
    </xf>
    <xf numFmtId="1" fontId="2" fillId="4" borderId="21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58" xfId="0" applyNumberFormat="1" applyFont="1" applyBorder="1" applyAlignment="1" applyProtection="1">
      <alignment horizontal="center" vertical="center" wrapText="1"/>
      <protection hidden="1"/>
    </xf>
    <xf numFmtId="1" fontId="3" fillId="7" borderId="53" xfId="0" applyNumberFormat="1" applyFont="1" applyFill="1" applyBorder="1" applyAlignment="1" applyProtection="1">
      <alignment horizontal="center" vertical="center" wrapText="1"/>
      <protection hidden="1"/>
    </xf>
    <xf numFmtId="1" fontId="2" fillId="7" borderId="53" xfId="0" applyNumberFormat="1" applyFont="1" applyFill="1" applyBorder="1" applyAlignment="1" applyProtection="1">
      <alignment horizontal="center" vertical="center" wrapText="1"/>
      <protection hidden="1"/>
    </xf>
    <xf numFmtId="1" fontId="2" fillId="7" borderId="3" xfId="0" applyNumberFormat="1" applyFont="1" applyFill="1" applyBorder="1" applyAlignment="1" applyProtection="1">
      <alignment horizontal="center" vertical="center" wrapText="1"/>
      <protection hidden="1"/>
    </xf>
    <xf numFmtId="1" fontId="7" fillId="4" borderId="56" xfId="0" applyNumberFormat="1" applyFont="1" applyFill="1" applyBorder="1" applyAlignment="1" applyProtection="1">
      <alignment horizontal="center" vertical="top" wrapText="1"/>
      <protection hidden="1"/>
    </xf>
    <xf numFmtId="1" fontId="2" fillId="6" borderId="57" xfId="0" applyNumberFormat="1" applyFont="1" applyFill="1" applyBorder="1" applyAlignment="1" applyProtection="1">
      <alignment horizontal="center" vertical="center" wrapText="1"/>
      <protection locked="0" hidden="1"/>
    </xf>
    <xf numFmtId="1" fontId="2" fillId="4" borderId="56" xfId="0" applyNumberFormat="1" applyFont="1" applyFill="1" applyBorder="1" applyAlignment="1" applyProtection="1">
      <alignment horizontal="center" vertical="center" wrapText="1"/>
      <protection hidden="1"/>
    </xf>
    <xf numFmtId="1" fontId="2" fillId="4" borderId="28" xfId="0" applyNumberFormat="1" applyFont="1" applyFill="1" applyBorder="1" applyAlignment="1" applyProtection="1">
      <alignment horizontal="center" vertical="center" wrapText="1"/>
      <protection hidden="1"/>
    </xf>
    <xf numFmtId="2" fontId="3" fillId="0" borderId="56" xfId="0" applyNumberFormat="1" applyFont="1" applyBorder="1" applyAlignment="1" applyProtection="1">
      <alignment horizontal="center" vertical="center" wrapText="1"/>
      <protection hidden="1"/>
    </xf>
    <xf numFmtId="2" fontId="3" fillId="0" borderId="57" xfId="0" applyNumberFormat="1" applyFont="1" applyBorder="1" applyAlignment="1" applyProtection="1">
      <alignment horizontal="center" vertical="center" wrapText="1"/>
      <protection hidden="1"/>
    </xf>
    <xf numFmtId="1" fontId="3" fillId="0" borderId="27" xfId="0" applyNumberFormat="1" applyFont="1" applyBorder="1" applyAlignment="1" applyProtection="1">
      <alignment horizontal="center" vertical="center" wrapText="1"/>
      <protection hidden="1"/>
    </xf>
    <xf numFmtId="1" fontId="3" fillId="0" borderId="48" xfId="0" applyNumberFormat="1" applyFont="1" applyBorder="1" applyAlignment="1" applyProtection="1">
      <alignment horizontal="center" vertical="center" wrapText="1"/>
      <protection hidden="1"/>
    </xf>
    <xf numFmtId="1" fontId="8" fillId="7" borderId="2" xfId="0" applyNumberFormat="1" applyFont="1" applyFill="1" applyBorder="1" applyAlignment="1" applyProtection="1">
      <alignment horizontal="right" vertical="center" wrapText="1"/>
      <protection hidden="1"/>
    </xf>
    <xf numFmtId="1" fontId="3" fillId="7" borderId="53" xfId="0" applyNumberFormat="1" applyFont="1" applyFill="1" applyBorder="1" applyAlignment="1" applyProtection="1">
      <alignment horizontal="right" vertical="center" wrapText="1"/>
      <protection hidden="1"/>
    </xf>
    <xf numFmtId="2" fontId="3" fillId="0" borderId="58" xfId="0" applyNumberFormat="1" applyFont="1" applyBorder="1" applyAlignment="1" applyProtection="1">
      <alignment horizontal="center" vertical="center" wrapText="1"/>
      <protection hidden="1"/>
    </xf>
    <xf numFmtId="1" fontId="3" fillId="0" borderId="11" xfId="0" applyNumberFormat="1" applyFont="1" applyBorder="1" applyAlignment="1" applyProtection="1">
      <alignment horizontal="center" vertical="center" wrapText="1"/>
      <protection hidden="1"/>
    </xf>
    <xf numFmtId="1" fontId="3" fillId="0" borderId="60" xfId="0" applyNumberFormat="1" applyFont="1" applyBorder="1" applyAlignment="1" applyProtection="1">
      <alignment horizontal="center" vertical="center" wrapText="1"/>
      <protection hidden="1"/>
    </xf>
    <xf numFmtId="1" fontId="3" fillId="0" borderId="61" xfId="0" applyNumberFormat="1" applyFont="1" applyBorder="1" applyAlignment="1" applyProtection="1">
      <alignment horizontal="center" vertical="center" wrapText="1"/>
      <protection hidden="1"/>
    </xf>
    <xf numFmtId="1" fontId="3" fillId="0" borderId="62" xfId="0" applyNumberFormat="1" applyFont="1" applyBorder="1" applyAlignment="1" applyProtection="1">
      <alignment horizontal="center" vertical="center" wrapText="1"/>
      <protection hidden="1"/>
    </xf>
    <xf numFmtId="1" fontId="3" fillId="0" borderId="20" xfId="0" applyNumberFormat="1" applyFont="1" applyBorder="1" applyAlignment="1" applyProtection="1">
      <alignment horizontal="center" vertical="center" wrapText="1"/>
      <protection hidden="1"/>
    </xf>
    <xf numFmtId="2" fontId="3" fillId="0" borderId="52" xfId="0" applyNumberFormat="1" applyFont="1" applyBorder="1" applyAlignment="1" applyProtection="1">
      <alignment horizontal="center" vertical="center" wrapText="1"/>
      <protection hidden="1"/>
    </xf>
    <xf numFmtId="2" fontId="3" fillId="0" borderId="52" xfId="0" applyNumberFormat="1" applyFont="1" applyBorder="1" applyAlignment="1" applyProtection="1">
      <alignment horizontal="left" vertical="center" wrapText="1"/>
      <protection hidden="1"/>
    </xf>
    <xf numFmtId="1" fontId="3" fillId="0" borderId="56" xfId="0" applyNumberFormat="1" applyFont="1" applyBorder="1" applyAlignment="1" applyProtection="1">
      <alignment horizontal="center" vertical="center" wrapText="1"/>
      <protection hidden="1"/>
    </xf>
    <xf numFmtId="1" fontId="3" fillId="0" borderId="57" xfId="0" applyNumberFormat="1" applyFont="1" applyBorder="1" applyAlignment="1" applyProtection="1">
      <alignment horizontal="center" vertical="center" wrapText="1"/>
      <protection hidden="1"/>
    </xf>
    <xf numFmtId="1" fontId="3" fillId="0" borderId="58" xfId="0" applyNumberFormat="1" applyFont="1" applyBorder="1" applyAlignment="1" applyProtection="1">
      <alignment horizontal="center" vertical="center" wrapText="1"/>
      <protection hidden="1"/>
    </xf>
    <xf numFmtId="2" fontId="3" fillId="0" borderId="0" xfId="0" applyNumberFormat="1" applyFont="1" applyAlignment="1" applyProtection="1">
      <alignment horizontal="center" vertical="center" wrapText="1"/>
      <protection hidden="1"/>
    </xf>
    <xf numFmtId="1" fontId="3" fillId="0" borderId="34" xfId="0" applyNumberFormat="1" applyFont="1" applyBorder="1" applyAlignment="1" applyProtection="1">
      <alignment horizontal="center" vertical="center" wrapText="1"/>
      <protection hidden="1"/>
    </xf>
    <xf numFmtId="2" fontId="3" fillId="0" borderId="54" xfId="1" applyNumberFormat="1" applyFont="1" applyBorder="1" applyAlignment="1" applyProtection="1">
      <alignment horizontal="center" vertical="center" wrapText="1"/>
      <protection hidden="1"/>
    </xf>
    <xf numFmtId="2" fontId="3" fillId="0" borderId="52" xfId="1" applyNumberFormat="1" applyFont="1" applyBorder="1" applyAlignment="1" applyProtection="1">
      <alignment horizontal="center" vertical="center" wrapText="1"/>
      <protection hidden="1"/>
    </xf>
    <xf numFmtId="2" fontId="3" fillId="9" borderId="54" xfId="0" applyNumberFormat="1" applyFont="1" applyFill="1" applyBorder="1" applyAlignment="1" applyProtection="1">
      <alignment horizontal="left" vertical="center" wrapText="1"/>
      <protection hidden="1"/>
    </xf>
    <xf numFmtId="2" fontId="3" fillId="9" borderId="52" xfId="0" applyNumberFormat="1" applyFont="1" applyFill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3" fillId="4" borderId="53" xfId="0" applyFont="1" applyFill="1" applyBorder="1" applyAlignment="1">
      <alignment horizontal="righ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34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40" xfId="0" applyFont="1" applyBorder="1" applyAlignment="1" applyProtection="1">
      <alignment horizontal="center" vertic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 vertical="center" wrapText="1"/>
      <protection hidden="1"/>
    </xf>
    <xf numFmtId="0" fontId="3" fillId="0" borderId="35" xfId="0" applyFont="1" applyBorder="1" applyAlignment="1" applyProtection="1">
      <alignment horizontal="left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0" fontId="3" fillId="0" borderId="28" xfId="0" applyFont="1" applyBorder="1" applyAlignment="1" applyProtection="1">
      <alignment horizontal="left" vertical="center" wrapText="1"/>
      <protection hidden="1"/>
    </xf>
    <xf numFmtId="0" fontId="3" fillId="0" borderId="42" xfId="0" applyFont="1" applyBorder="1" applyAlignment="1" applyProtection="1">
      <alignment horizontal="left" vertical="center" wrapText="1"/>
      <protection hidden="1"/>
    </xf>
    <xf numFmtId="0" fontId="3" fillId="0" borderId="47" xfId="0" applyFont="1" applyBorder="1" applyAlignment="1" applyProtection="1">
      <alignment horizontal="center" vertical="center" wrapText="1"/>
      <protection hidden="1"/>
    </xf>
    <xf numFmtId="0" fontId="3" fillId="0" borderId="48" xfId="0" applyFont="1" applyBorder="1" applyAlignment="1" applyProtection="1">
      <alignment horizontal="center" vertical="center" wrapText="1"/>
      <protection hidden="1"/>
    </xf>
    <xf numFmtId="0" fontId="3" fillId="0" borderId="49" xfId="0" applyFont="1" applyBorder="1" applyAlignment="1" applyProtection="1">
      <alignment horizontal="left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left" vertical="center" wrapText="1"/>
      <protection hidden="1"/>
    </xf>
    <xf numFmtId="0" fontId="3" fillId="0" borderId="34" xfId="1" applyFont="1" applyBorder="1" applyAlignment="1" applyProtection="1">
      <alignment horizontal="center" vertical="center" wrapText="1"/>
      <protection hidden="1"/>
    </xf>
    <xf numFmtId="0" fontId="3" fillId="0" borderId="20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2" fontId="3" fillId="5" borderId="56" xfId="0" applyNumberFormat="1" applyFont="1" applyFill="1" applyBorder="1" applyAlignment="1" applyProtection="1">
      <alignment horizontal="left" vertical="center" wrapText="1"/>
      <protection hidden="1"/>
    </xf>
    <xf numFmtId="2" fontId="3" fillId="5" borderId="57" xfId="0" applyNumberFormat="1" applyFont="1" applyFill="1" applyBorder="1" applyAlignment="1" applyProtection="1">
      <alignment horizontal="left" vertical="center" wrapText="1"/>
      <protection hidden="1"/>
    </xf>
    <xf numFmtId="2" fontId="3" fillId="5" borderId="58" xfId="0" applyNumberFormat="1" applyFont="1" applyFill="1" applyBorder="1" applyAlignment="1" applyProtection="1">
      <alignment horizontal="left" vertical="center" wrapText="1"/>
      <protection hidden="1"/>
    </xf>
    <xf numFmtId="2" fontId="3" fillId="9" borderId="56" xfId="0" applyNumberFormat="1" applyFont="1" applyFill="1" applyBorder="1" applyAlignment="1" applyProtection="1">
      <alignment horizontal="left" vertical="center" wrapText="1"/>
      <protection hidden="1"/>
    </xf>
    <xf numFmtId="2" fontId="3" fillId="9" borderId="57" xfId="0" applyNumberFormat="1" applyFont="1" applyFill="1" applyBorder="1" applyAlignment="1" applyProtection="1">
      <alignment horizontal="left" vertical="center" wrapText="1"/>
      <protection hidden="1"/>
    </xf>
    <xf numFmtId="2" fontId="3" fillId="9" borderId="58" xfId="0" applyNumberFormat="1" applyFont="1" applyFill="1" applyBorder="1" applyAlignment="1" applyProtection="1">
      <alignment horizontal="left" vertical="center" wrapText="1"/>
      <protection hidden="1"/>
    </xf>
    <xf numFmtId="2" fontId="3" fillId="8" borderId="56" xfId="0" applyNumberFormat="1" applyFont="1" applyFill="1" applyBorder="1" applyAlignment="1" applyProtection="1">
      <alignment horizontal="left" vertical="center" wrapText="1"/>
      <protection hidden="1"/>
    </xf>
    <xf numFmtId="2" fontId="3" fillId="8" borderId="57" xfId="0" applyNumberFormat="1" applyFont="1" applyFill="1" applyBorder="1" applyAlignment="1" applyProtection="1">
      <alignment horizontal="left" vertical="center" wrapText="1"/>
      <protection hidden="1"/>
    </xf>
    <xf numFmtId="2" fontId="3" fillId="8" borderId="58" xfId="0" applyNumberFormat="1" applyFont="1" applyFill="1" applyBorder="1" applyAlignment="1" applyProtection="1">
      <alignment horizontal="left" vertical="center" wrapText="1"/>
      <protection hidden="1"/>
    </xf>
    <xf numFmtId="2" fontId="3" fillId="0" borderId="56" xfId="0" applyNumberFormat="1" applyFont="1" applyBorder="1" applyAlignment="1" applyProtection="1">
      <alignment horizontal="left" vertical="center" wrapText="1"/>
      <protection hidden="1"/>
    </xf>
    <xf numFmtId="2" fontId="3" fillId="0" borderId="57" xfId="0" applyNumberFormat="1" applyFont="1" applyBorder="1" applyAlignment="1" applyProtection="1">
      <alignment horizontal="left" vertical="center" wrapText="1"/>
      <protection hidden="1"/>
    </xf>
    <xf numFmtId="2" fontId="3" fillId="0" borderId="58" xfId="0" applyNumberFormat="1" applyFont="1" applyBorder="1" applyAlignment="1" applyProtection="1">
      <alignment horizontal="left" vertical="center" wrapText="1"/>
      <protection hidden="1"/>
    </xf>
    <xf numFmtId="2" fontId="3" fillId="0" borderId="52" xfId="0" applyNumberFormat="1" applyFont="1" applyBorder="1" applyAlignment="1" applyProtection="1">
      <alignment horizontal="left" vertical="top" wrapText="1"/>
      <protection hidden="1"/>
    </xf>
    <xf numFmtId="1" fontId="3" fillId="0" borderId="52" xfId="0" applyNumberFormat="1" applyFont="1" applyBorder="1" applyAlignment="1" applyProtection="1">
      <alignment horizontal="left" vertical="top" wrapText="1"/>
      <protection hidden="1"/>
    </xf>
    <xf numFmtId="2" fontId="3" fillId="8" borderId="52" xfId="0" applyNumberFormat="1" applyFont="1" applyFill="1" applyBorder="1" applyAlignment="1" applyProtection="1">
      <alignment horizontal="left" vertical="top" wrapText="1"/>
      <protection hidden="1"/>
    </xf>
    <xf numFmtId="2" fontId="3" fillId="9" borderId="52" xfId="0" applyNumberFormat="1" applyFont="1" applyFill="1" applyBorder="1" applyAlignment="1" applyProtection="1">
      <alignment horizontal="left" vertical="top" wrapText="1"/>
      <protection hidden="1"/>
    </xf>
    <xf numFmtId="2" fontId="3" fillId="5" borderId="52" xfId="0" applyNumberFormat="1" applyFont="1" applyFill="1" applyBorder="1" applyAlignment="1" applyProtection="1">
      <alignment horizontal="left" vertical="top" wrapText="1"/>
      <protection hidden="1"/>
    </xf>
    <xf numFmtId="1" fontId="3" fillId="0" borderId="52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wrapText="1"/>
      <protection hidden="1"/>
    </xf>
    <xf numFmtId="1" fontId="3" fillId="0" borderId="54" xfId="0" applyNumberFormat="1" applyFont="1" applyBorder="1" applyAlignment="1" applyProtection="1">
      <alignment horizontal="center" vertical="center" wrapText="1"/>
      <protection hidden="1"/>
    </xf>
    <xf numFmtId="2" fontId="3" fillId="0" borderId="6" xfId="0" applyNumberFormat="1" applyFont="1" applyBorder="1" applyAlignment="1" applyProtection="1">
      <alignment horizontal="center" vertical="center" wrapText="1"/>
      <protection hidden="1"/>
    </xf>
    <xf numFmtId="2" fontId="3" fillId="0" borderId="48" xfId="0" applyNumberFormat="1" applyFont="1" applyBorder="1" applyAlignment="1" applyProtection="1">
      <alignment horizontal="center" vertical="center" wrapText="1"/>
      <protection hidden="1"/>
    </xf>
    <xf numFmtId="2" fontId="3" fillId="0" borderId="63" xfId="0" applyNumberFormat="1" applyFont="1" applyBorder="1" applyAlignment="1" applyProtection="1">
      <alignment horizontal="center" vertical="center" wrapText="1"/>
      <protection hidden="1"/>
    </xf>
    <xf numFmtId="1" fontId="7" fillId="4" borderId="55" xfId="0" applyNumberFormat="1" applyFont="1" applyFill="1" applyBorder="1" applyAlignment="1" applyProtection="1">
      <alignment horizontal="center" vertical="top" wrapText="1"/>
      <protection hidden="1"/>
    </xf>
    <xf numFmtId="1" fontId="2" fillId="4" borderId="55" xfId="0" applyNumberFormat="1" applyFont="1" applyFill="1" applyBorder="1" applyAlignment="1" applyProtection="1">
      <alignment horizontal="center" vertical="center" wrapText="1"/>
      <protection hidden="1"/>
    </xf>
    <xf numFmtId="1" fontId="2" fillId="4" borderId="4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58" xfId="0" applyNumberFormat="1" applyFont="1" applyBorder="1" applyAlignment="1" applyProtection="1">
      <alignment horizontal="center" vertical="center" wrapText="1"/>
      <protection hidden="1"/>
    </xf>
    <xf numFmtId="2" fontId="3" fillId="7" borderId="52" xfId="0" applyNumberFormat="1" applyFont="1" applyFill="1" applyBorder="1" applyAlignment="1" applyProtection="1">
      <alignment horizontal="right" vertical="top" wrapText="1"/>
      <protection hidden="1"/>
    </xf>
    <xf numFmtId="1" fontId="3" fillId="7" borderId="0" xfId="0" applyNumberFormat="1" applyFont="1" applyFill="1" applyAlignment="1" applyProtection="1">
      <alignment horizontal="center" vertical="center" wrapText="1"/>
      <protection hidden="1"/>
    </xf>
    <xf numFmtId="1" fontId="2" fillId="7" borderId="0" xfId="0" applyNumberFormat="1" applyFont="1" applyFill="1" applyAlignment="1" applyProtection="1">
      <alignment horizontal="center" vertical="center" wrapText="1"/>
      <protection hidden="1"/>
    </xf>
    <xf numFmtId="1" fontId="2" fillId="7" borderId="52" xfId="0" applyNumberFormat="1" applyFont="1" applyFill="1" applyBorder="1" applyAlignment="1" applyProtection="1">
      <alignment horizontal="center" vertical="center" wrapText="1"/>
      <protection hidden="1"/>
    </xf>
    <xf numFmtId="1" fontId="3" fillId="7" borderId="52" xfId="0" applyNumberFormat="1" applyFont="1" applyFill="1" applyBorder="1" applyAlignment="1" applyProtection="1">
      <alignment horizontal="left" vertical="top" wrapText="1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ОФО!$C$171</c:f>
              <c:strCache>
                <c:ptCount val="1"/>
                <c:pt idx="0">
                  <c:v>Магистратура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(ОФО!$P$5,ОФО!$R$5,ОФО!$T$5)</c:f>
              <c:strCache>
                <c:ptCount val="3"/>
                <c:pt idx="0">
                  <c:v>количество обучающихся "успешно" прошедших ПА</c:v>
                </c:pt>
                <c:pt idx="1">
                  <c:v>количество обучающихся не прошедших ПА (пошли на 2 и 3 ПА)</c:v>
                </c:pt>
                <c:pt idx="2">
                  <c:v>количество обучающихся не прошедших ПА (отчисление, акад.отпуск)</c:v>
                </c:pt>
              </c:strCache>
            </c:strRef>
          </c:cat>
          <c:val>
            <c:numRef>
              <c:f>(ОФО!$P$171,ОФО!$R$171,ОФО!$T$171)</c:f>
              <c:numCache>
                <c:formatCode>0</c:formatCode>
                <c:ptCount val="3"/>
                <c:pt idx="0">
                  <c:v>26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ОФО!$C$174</c:f>
              <c:strCache>
                <c:ptCount val="1"/>
                <c:pt idx="0">
                  <c:v>Институт управления и экономики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(ОФО!$P$5,ОФО!$R$5,ОФО!$T$5)</c:f>
              <c:strCache>
                <c:ptCount val="3"/>
                <c:pt idx="0">
                  <c:v>количество обучающихся "успешно" прошедших ПА</c:v>
                </c:pt>
                <c:pt idx="1">
                  <c:v>количество обучающихся не прошедших ПА (пошли на 2 и 3 ПА)</c:v>
                </c:pt>
                <c:pt idx="2">
                  <c:v>количество обучающихся не прошедших ПА (отчисление, акад.отпуск)</c:v>
                </c:pt>
              </c:strCache>
            </c:strRef>
          </c:cat>
          <c:val>
            <c:numRef>
              <c:f>(ОФО!$P$174,ОФО!$R$174,ОФО!$T$174)</c:f>
              <c:numCache>
                <c:formatCode>0</c:formatCode>
                <c:ptCount val="3"/>
                <c:pt idx="0">
                  <c:v>408</c:v>
                </c:pt>
                <c:pt idx="1">
                  <c:v>443</c:v>
                </c:pt>
                <c:pt idx="2">
                  <c:v>32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ОФО!$C$175</c:f>
              <c:strCache>
                <c:ptCount val="1"/>
                <c:pt idx="0">
                  <c:v>Институт транспортного строительства и подвижного состава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(ОФО!$P$5,ОФО!$R$5,ОФО!$T$5)</c:f>
              <c:strCache>
                <c:ptCount val="3"/>
                <c:pt idx="0">
                  <c:v>количество обучающихся "успешно" прошедших ПА</c:v>
                </c:pt>
                <c:pt idx="1">
                  <c:v>количество обучающихся не прошедших ПА (пошли на 2 и 3 ПА)</c:v>
                </c:pt>
                <c:pt idx="2">
                  <c:v>количество обучающихся не прошедших ПА (отчисление, акад.отпуск)</c:v>
                </c:pt>
              </c:strCache>
            </c:strRef>
          </c:cat>
          <c:val>
            <c:numRef>
              <c:f>(ОФО!$P$175,ОФО!$R$175,ОФО!$T$175)</c:f>
              <c:numCache>
                <c:formatCode>0</c:formatCode>
                <c:ptCount val="3"/>
                <c:pt idx="0">
                  <c:v>375</c:v>
                </c:pt>
                <c:pt idx="1">
                  <c:v>582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3723971996444"/>
          <c:y val="2.78295396868135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ОФО!$C$176</c:f>
              <c:strCache>
                <c:ptCount val="1"/>
                <c:pt idx="0">
                  <c:v>Электротехнический факультет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(ОФО!$P$5,ОФО!$R$5,ОФО!$T$5)</c:f>
              <c:strCache>
                <c:ptCount val="3"/>
                <c:pt idx="0">
                  <c:v>количество обучающихся "успешно" прошедших ПА</c:v>
                </c:pt>
                <c:pt idx="1">
                  <c:v>количество обучающихся не прошедших ПА (пошли на 2 и 3 ПА)</c:v>
                </c:pt>
                <c:pt idx="2">
                  <c:v>количество обучающихся не прошедших ПА (отчисление, акад.отпуск)</c:v>
                </c:pt>
              </c:strCache>
            </c:strRef>
          </c:cat>
          <c:val>
            <c:numRef>
              <c:f>(ОФО!$P$176,ОФО!$R$176,ОФО!$T$176)</c:f>
              <c:numCache>
                <c:formatCode>0</c:formatCode>
                <c:ptCount val="3"/>
                <c:pt idx="0">
                  <c:v>443</c:v>
                </c:pt>
                <c:pt idx="1">
                  <c:v>276</c:v>
                </c:pt>
                <c:pt idx="2">
                  <c:v>18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Успеваемость в разрезе фкультетов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ОФО!$P$5:$Q$5</c:f>
              <c:strCache>
                <c:ptCount val="1"/>
                <c:pt idx="0">
                  <c:v>количество обучающихся "успешно" прошедших ПА %</c:v>
                </c:pt>
              </c:strCache>
            </c:strRef>
          </c:tx>
          <c:spPr>
            <a:gradFill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ОФО!$C$174:$C$176</c:f>
              <c:strCache>
                <c:ptCount val="3"/>
                <c:pt idx="0">
                  <c:v>Институт управления и экономики</c:v>
                </c:pt>
                <c:pt idx="1">
                  <c:v>Институт транспортного строительства и подвижного состава</c:v>
                </c:pt>
                <c:pt idx="2">
                  <c:v>Электротехнический факультет</c:v>
                </c:pt>
              </c:strCache>
            </c:strRef>
          </c:cat>
          <c:val>
            <c:numRef>
              <c:f>ОФО!$Q$174:$Q$176</c:f>
              <c:numCache>
                <c:formatCode>0</c:formatCode>
                <c:ptCount val="3"/>
                <c:pt idx="0">
                  <c:v>46.206115515288786</c:v>
                </c:pt>
                <c:pt idx="1">
                  <c:v>39.184952978056423</c:v>
                </c:pt>
                <c:pt idx="2">
                  <c:v>60.108548168249662</c:v>
                </c:pt>
              </c:numCache>
            </c:numRef>
          </c:val>
        </c:ser>
        <c:ser>
          <c:idx val="1"/>
          <c:order val="1"/>
          <c:tx>
            <c:strRef>
              <c:f>ОФО!$R$5:$S$5</c:f>
              <c:strCache>
                <c:ptCount val="1"/>
                <c:pt idx="0">
                  <c:v>количество обучающихся не прошедших ПА (пошли на 2 и 3 ПА) %</c:v>
                </c:pt>
              </c:strCache>
            </c:strRef>
          </c:tx>
          <c:spPr>
            <a:gradFill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ОФО!$C$174:$C$176</c:f>
              <c:strCache>
                <c:ptCount val="3"/>
                <c:pt idx="0">
                  <c:v>Институт управления и экономики</c:v>
                </c:pt>
                <c:pt idx="1">
                  <c:v>Институт транспортного строительства и подвижного состава</c:v>
                </c:pt>
                <c:pt idx="2">
                  <c:v>Электротехнический факультет</c:v>
                </c:pt>
              </c:strCache>
            </c:strRef>
          </c:cat>
          <c:val>
            <c:numRef>
              <c:f>ОФО!$S$174:$S$176</c:f>
              <c:numCache>
                <c:formatCode>0</c:formatCode>
                <c:ptCount val="3"/>
                <c:pt idx="0">
                  <c:v>50.169875424688556</c:v>
                </c:pt>
                <c:pt idx="1">
                  <c:v>60.81504702194357</c:v>
                </c:pt>
                <c:pt idx="2">
                  <c:v>37.449118046132973</c:v>
                </c:pt>
              </c:numCache>
            </c:numRef>
          </c:val>
        </c:ser>
        <c:ser>
          <c:idx val="2"/>
          <c:order val="2"/>
          <c:tx>
            <c:strRef>
              <c:f>ОФО!$T$5:$U$5</c:f>
              <c:strCache>
                <c:ptCount val="1"/>
                <c:pt idx="0">
                  <c:v>количество обучающихся не прошедших ПА (отчисление, акад.отпуск) %</c:v>
                </c:pt>
              </c:strCache>
            </c:strRef>
          </c:tx>
          <c:spPr>
            <a:gradFill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ОФО!$C$174:$C$176</c:f>
              <c:strCache>
                <c:ptCount val="3"/>
                <c:pt idx="0">
                  <c:v>Институт управления и экономики</c:v>
                </c:pt>
                <c:pt idx="1">
                  <c:v>Институт транспортного строительства и подвижного состава</c:v>
                </c:pt>
                <c:pt idx="2">
                  <c:v>Электротехнический факультет</c:v>
                </c:pt>
              </c:strCache>
            </c:strRef>
          </c:cat>
          <c:val>
            <c:numRef>
              <c:f>ОФО!$U$174:$U$176</c:f>
              <c:numCache>
                <c:formatCode>0</c:formatCode>
                <c:ptCount val="3"/>
                <c:pt idx="0">
                  <c:v>3.6240090600226504</c:v>
                </c:pt>
                <c:pt idx="1">
                  <c:v>0</c:v>
                </c:pt>
                <c:pt idx="2">
                  <c:v>2.4423337856173677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01743648"/>
        <c:axId val="1201746912"/>
      </c:barChart>
      <c:catAx>
        <c:axId val="12017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1746912"/>
        <c:crosses val="autoZero"/>
        <c:auto val="1"/>
        <c:lblAlgn val="ctr"/>
        <c:lblOffset val="100"/>
        <c:noMultiLvlLbl val="0"/>
      </c:catAx>
      <c:valAx>
        <c:axId val="120174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174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ОФО!$C$170</c:f>
              <c:strCache>
                <c:ptCount val="1"/>
                <c:pt idx="0">
                  <c:v>Специалитет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(ОФО!$P$5,ОФО!$R$5,ОФО!$T$5)</c:f>
              <c:strCache>
                <c:ptCount val="3"/>
                <c:pt idx="0">
                  <c:v>количество обучающихся "успешно" прошедших ПА</c:v>
                </c:pt>
                <c:pt idx="1">
                  <c:v>количество обучающихся не прошедших ПА (пошли на 2 и 3 ПА)</c:v>
                </c:pt>
                <c:pt idx="2">
                  <c:v>количество обучающихся не прошедших ПА (отчисление, акад.отпуск)</c:v>
                </c:pt>
              </c:strCache>
            </c:strRef>
          </c:cat>
          <c:val>
            <c:numRef>
              <c:f>(ОФО!$P$170,ОФО!$R$170,ОФО!$T$170)</c:f>
              <c:numCache>
                <c:formatCode>0</c:formatCode>
                <c:ptCount val="3"/>
                <c:pt idx="0">
                  <c:v>752</c:v>
                </c:pt>
                <c:pt idx="1">
                  <c:v>994</c:v>
                </c:pt>
                <c:pt idx="2">
                  <c:v>23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ОФО!$C$169</c:f>
              <c:strCache>
                <c:ptCount val="1"/>
                <c:pt idx="0">
                  <c:v>Бакалавриат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(ОФО!$P$5,ОФО!$R$5,ОФО!$T$5)</c:f>
              <c:strCache>
                <c:ptCount val="3"/>
                <c:pt idx="0">
                  <c:v>количество обучающихся "успешно" прошедших ПА</c:v>
                </c:pt>
                <c:pt idx="1">
                  <c:v>количество обучающихся не прошедших ПА (пошли на 2 и 3 ПА)</c:v>
                </c:pt>
                <c:pt idx="2">
                  <c:v>количество обучающихся не прошедших ПА (отчисление, акад.отпуск)</c:v>
                </c:pt>
              </c:strCache>
            </c:strRef>
          </c:cat>
          <c:val>
            <c:numRef>
              <c:f>(ОФО!$P$169,ОФО!$R$169,ОФО!$T$169)</c:f>
              <c:numCache>
                <c:formatCode>0</c:formatCode>
                <c:ptCount val="3"/>
                <c:pt idx="0">
                  <c:v>448</c:v>
                </c:pt>
                <c:pt idx="1">
                  <c:v>299</c:v>
                </c:pt>
                <c:pt idx="2">
                  <c:v>25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Успеваемость в разрезе  уровней подготовки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ОФО!$P$5:$Q$5</c:f>
              <c:strCache>
                <c:ptCount val="1"/>
                <c:pt idx="0">
                  <c:v>количество обучающихся "успешно" прошедших ПА %</c:v>
                </c:pt>
              </c:strCache>
            </c:strRef>
          </c:tx>
          <c:spPr>
            <a:gradFill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ОФО!$C$169:$C$171</c:f>
              <c:strCache>
                <c:ptCount val="3"/>
                <c:pt idx="0">
                  <c:v>Бакалавриат</c:v>
                </c:pt>
                <c:pt idx="1">
                  <c:v>Специалитет</c:v>
                </c:pt>
                <c:pt idx="2">
                  <c:v>Магистратура</c:v>
                </c:pt>
              </c:strCache>
            </c:strRef>
          </c:cat>
          <c:val>
            <c:numRef>
              <c:f>ОФО!$Q$169:$Q$171</c:f>
              <c:numCache>
                <c:formatCode>0</c:formatCode>
                <c:ptCount val="3"/>
                <c:pt idx="0">
                  <c:v>58.031088082901547</c:v>
                </c:pt>
                <c:pt idx="1">
                  <c:v>42.509892594686264</c:v>
                </c:pt>
                <c:pt idx="2">
                  <c:v>72.222222222222214</c:v>
                </c:pt>
              </c:numCache>
            </c:numRef>
          </c:val>
        </c:ser>
        <c:ser>
          <c:idx val="1"/>
          <c:order val="1"/>
          <c:tx>
            <c:strRef>
              <c:f>ОФО!$R$5:$S$5</c:f>
              <c:strCache>
                <c:ptCount val="1"/>
                <c:pt idx="0">
                  <c:v>количество обучающихся не прошедших ПА (пошли на 2 и 3 ПА) %</c:v>
                </c:pt>
              </c:strCache>
            </c:strRef>
          </c:tx>
          <c:spPr>
            <a:gradFill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ОФО!$C$169:$C$171</c:f>
              <c:strCache>
                <c:ptCount val="3"/>
                <c:pt idx="0">
                  <c:v>Бакалавриат</c:v>
                </c:pt>
                <c:pt idx="1">
                  <c:v>Специалитет</c:v>
                </c:pt>
                <c:pt idx="2">
                  <c:v>Магистратура</c:v>
                </c:pt>
              </c:strCache>
            </c:strRef>
          </c:cat>
          <c:val>
            <c:numRef>
              <c:f>ОФО!$S$169:$S$171</c:f>
              <c:numCache>
                <c:formatCode>0</c:formatCode>
                <c:ptCount val="3"/>
                <c:pt idx="0">
                  <c:v>38.730569948186528</c:v>
                </c:pt>
                <c:pt idx="1">
                  <c:v>56.189937817976258</c:v>
                </c:pt>
                <c:pt idx="2">
                  <c:v>22.222222222222221</c:v>
                </c:pt>
              </c:numCache>
            </c:numRef>
          </c:val>
        </c:ser>
        <c:ser>
          <c:idx val="2"/>
          <c:order val="2"/>
          <c:tx>
            <c:strRef>
              <c:f>ОФО!$T$5:$U$5</c:f>
              <c:strCache>
                <c:ptCount val="1"/>
                <c:pt idx="0">
                  <c:v>количество обучающихся не прошедших ПА (отчисление, акад.отпуск) %</c:v>
                </c:pt>
              </c:strCache>
            </c:strRef>
          </c:tx>
          <c:spPr>
            <a:gradFill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ОФО!$C$169:$C$171</c:f>
              <c:strCache>
                <c:ptCount val="3"/>
                <c:pt idx="0">
                  <c:v>Бакалавриат</c:v>
                </c:pt>
                <c:pt idx="1">
                  <c:v>Специалитет</c:v>
                </c:pt>
                <c:pt idx="2">
                  <c:v>Магистратура</c:v>
                </c:pt>
              </c:strCache>
            </c:strRef>
          </c:cat>
          <c:val>
            <c:numRef>
              <c:f>ОФО!$U$169:$U$171</c:f>
              <c:numCache>
                <c:formatCode>0</c:formatCode>
                <c:ptCount val="3"/>
                <c:pt idx="0">
                  <c:v>3.2383419689119166</c:v>
                </c:pt>
                <c:pt idx="1">
                  <c:v>1.3001695873374788</c:v>
                </c:pt>
                <c:pt idx="2">
                  <c:v>5.5555555555555554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0332176"/>
        <c:axId val="1190340336"/>
      </c:barChart>
      <c:catAx>
        <c:axId val="119033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90340336"/>
        <c:crosses val="autoZero"/>
        <c:auto val="1"/>
        <c:lblAlgn val="ctr"/>
        <c:lblOffset val="100"/>
        <c:noMultiLvlLbl val="0"/>
      </c:catAx>
      <c:valAx>
        <c:axId val="119034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9033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276225</xdr:colOff>
      <xdr:row>178</xdr:row>
      <xdr:rowOff>14287</xdr:rowOff>
    </xdr:from>
    <xdr:to>
      <xdr:col>19</xdr:col>
      <xdr:colOff>809625</xdr:colOff>
      <xdr:row>191</xdr:row>
      <xdr:rowOff>157162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23133</xdr:colOff>
      <xdr:row>215</xdr:row>
      <xdr:rowOff>128586</xdr:rowOff>
    </xdr:from>
    <xdr:to>
      <xdr:col>9</xdr:col>
      <xdr:colOff>204108</xdr:colOff>
      <xdr:row>233</xdr:row>
      <xdr:rowOff>53066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195942</xdr:colOff>
      <xdr:row>215</xdr:row>
      <xdr:rowOff>105454</xdr:rowOff>
    </xdr:from>
    <xdr:to>
      <xdr:col>14</xdr:col>
      <xdr:colOff>449035</xdr:colOff>
      <xdr:row>233</xdr:row>
      <xdr:rowOff>68035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458562</xdr:colOff>
      <xdr:row>215</xdr:row>
      <xdr:rowOff>104774</xdr:rowOff>
    </xdr:from>
    <xdr:to>
      <xdr:col>20</xdr:col>
      <xdr:colOff>108857</xdr:colOff>
      <xdr:row>233</xdr:row>
      <xdr:rowOff>95249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</xdr:colOff>
      <xdr:row>233</xdr:row>
      <xdr:rowOff>105453</xdr:rowOff>
    </xdr:from>
    <xdr:to>
      <xdr:col>13</xdr:col>
      <xdr:colOff>489858</xdr:colOff>
      <xdr:row>256</xdr:row>
      <xdr:rowOff>149678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139188</xdr:colOff>
      <xdr:row>177</xdr:row>
      <xdr:rowOff>197260</xdr:rowOff>
    </xdr:from>
    <xdr:to>
      <xdr:col>14</xdr:col>
      <xdr:colOff>272538</xdr:colOff>
      <xdr:row>191</xdr:row>
      <xdr:rowOff>140110</xdr:rowOff>
    </xdr:to>
    <xdr:graphicFrame macro="">
      <xdr:nvGraphicFramePr>
        <xdr:cNvPr id="16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4762</xdr:colOff>
      <xdr:row>178</xdr:row>
      <xdr:rowOff>14287</xdr:rowOff>
    </xdr:from>
    <xdr:to>
      <xdr:col>9</xdr:col>
      <xdr:colOff>138112</xdr:colOff>
      <xdr:row>191</xdr:row>
      <xdr:rowOff>157162</xdr:rowOff>
    </xdr:to>
    <xdr:graphicFrame macro="">
      <xdr:nvGraphicFramePr>
        <xdr:cNvPr id="17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20411</xdr:colOff>
      <xdr:row>192</xdr:row>
      <xdr:rowOff>16327</xdr:rowOff>
    </xdr:from>
    <xdr:to>
      <xdr:col>13</xdr:col>
      <xdr:colOff>517072</xdr:colOff>
      <xdr:row>215</xdr:row>
      <xdr:rowOff>81642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78"/>
  <sheetViews>
    <sheetView tabSelected="1" zoomScaleNormal="100" workbookViewId="0">
      <pane xSplit="4" ySplit="24" topLeftCell="E212" activePane="bottomRight" state="frozen"/>
      <selection activeCell="A3" sqref="A3:XFD3"/>
      <selection pane="topRight"/>
      <selection pane="bottomLeft"/>
      <selection pane="bottomRight" activeCell="C154" sqref="C154:C158"/>
    </sheetView>
  </sheetViews>
  <sheetFormatPr defaultRowHeight="15.75" x14ac:dyDescent="0.25"/>
  <cols>
    <col min="1" max="1" width="5.28515625" style="83" customWidth="1"/>
    <col min="2" max="2" width="10.5703125" style="2" bestFit="1" customWidth="1"/>
    <col min="3" max="3" width="43.85546875" style="3" customWidth="1"/>
    <col min="4" max="4" width="6.85546875" style="98" customWidth="1"/>
    <col min="5" max="6" width="15.7109375" style="104" customWidth="1"/>
    <col min="7" max="7" width="9.7109375" style="104" customWidth="1"/>
    <col min="8" max="8" width="15.7109375" style="104" customWidth="1"/>
    <col min="9" max="9" width="9.7109375" style="104" customWidth="1"/>
    <col min="10" max="10" width="15.7109375" style="104" customWidth="1"/>
    <col min="11" max="11" width="9.7109375" style="104" customWidth="1"/>
    <col min="12" max="12" width="15.7109375" style="104" customWidth="1"/>
    <col min="13" max="13" width="9.7109375" style="104" customWidth="1"/>
    <col min="14" max="14" width="15.7109375" style="104" customWidth="1"/>
    <col min="15" max="15" width="9.7109375" style="104" customWidth="1"/>
    <col min="16" max="16" width="15.7109375" style="104" customWidth="1"/>
    <col min="17" max="17" width="9.7109375" style="104" customWidth="1"/>
    <col min="18" max="18" width="15.7109375" style="104" customWidth="1"/>
    <col min="19" max="19" width="9.7109375" style="104" customWidth="1"/>
    <col min="20" max="20" width="15.7109375" style="104" customWidth="1"/>
    <col min="21" max="21" width="9.7109375" style="104" customWidth="1"/>
    <col min="22" max="22" width="15.7109375" style="104" customWidth="1"/>
    <col min="23" max="23" width="9.7109375" style="104" customWidth="1"/>
    <col min="24" max="25" width="15.140625" style="104" customWidth="1"/>
    <col min="26" max="27" width="10.85546875" style="1" bestFit="1" customWidth="1"/>
    <col min="28" max="16384" width="9.140625" style="1"/>
  </cols>
  <sheetData>
    <row r="2" spans="1:27" ht="15.75" customHeight="1" x14ac:dyDescent="0.25">
      <c r="A2" s="258" t="s">
        <v>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</row>
    <row r="3" spans="1:27" ht="15.75" customHeight="1" x14ac:dyDescent="0.25">
      <c r="A3" s="258" t="s">
        <v>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5" spans="1:27" ht="95.25" thickBot="1" x14ac:dyDescent="0.3">
      <c r="A5" s="84" t="s">
        <v>2</v>
      </c>
      <c r="B5" s="4" t="s">
        <v>3</v>
      </c>
      <c r="C5" s="5" t="s">
        <v>4</v>
      </c>
      <c r="D5" s="89" t="s">
        <v>5</v>
      </c>
      <c r="E5" s="84" t="s">
        <v>6</v>
      </c>
      <c r="F5" s="87" t="s">
        <v>7</v>
      </c>
      <c r="G5" s="91" t="s">
        <v>8</v>
      </c>
      <c r="H5" s="92" t="s">
        <v>9</v>
      </c>
      <c r="I5" s="91" t="s">
        <v>8</v>
      </c>
      <c r="J5" s="92" t="s">
        <v>10</v>
      </c>
      <c r="K5" s="91" t="s">
        <v>8</v>
      </c>
      <c r="L5" s="92" t="s">
        <v>11</v>
      </c>
      <c r="M5" s="91" t="s">
        <v>8</v>
      </c>
      <c r="N5" s="92" t="s">
        <v>12</v>
      </c>
      <c r="O5" s="93" t="s">
        <v>8</v>
      </c>
      <c r="P5" s="87" t="s">
        <v>13</v>
      </c>
      <c r="Q5" s="91" t="s">
        <v>8</v>
      </c>
      <c r="R5" s="92" t="s">
        <v>14</v>
      </c>
      <c r="S5" s="91" t="s">
        <v>8</v>
      </c>
      <c r="T5" s="92" t="s">
        <v>15</v>
      </c>
      <c r="U5" s="91" t="s">
        <v>8</v>
      </c>
      <c r="V5" s="102" t="s">
        <v>16</v>
      </c>
      <c r="W5" s="103" t="s">
        <v>8</v>
      </c>
      <c r="X5" s="95" t="s">
        <v>17</v>
      </c>
      <c r="Y5" s="95" t="s">
        <v>18</v>
      </c>
      <c r="Z5" s="6" t="s">
        <v>19</v>
      </c>
      <c r="AA5" s="7"/>
    </row>
    <row r="6" spans="1:27" s="97" customFormat="1" ht="47.25" customHeight="1" thickBot="1" x14ac:dyDescent="0.3">
      <c r="A6" s="84">
        <v>1</v>
      </c>
      <c r="B6" s="87">
        <v>2</v>
      </c>
      <c r="C6" s="88">
        <v>3</v>
      </c>
      <c r="D6" s="89">
        <v>4</v>
      </c>
      <c r="E6" s="84">
        <v>5</v>
      </c>
      <c r="F6" s="87">
        <v>6</v>
      </c>
      <c r="G6" s="91">
        <v>7</v>
      </c>
      <c r="H6" s="92">
        <v>8</v>
      </c>
      <c r="I6" s="91">
        <v>9</v>
      </c>
      <c r="J6" s="92">
        <v>10</v>
      </c>
      <c r="K6" s="91">
        <v>11</v>
      </c>
      <c r="L6" s="92">
        <v>12</v>
      </c>
      <c r="M6" s="91">
        <v>13</v>
      </c>
      <c r="N6" s="92">
        <v>14</v>
      </c>
      <c r="O6" s="93">
        <v>15</v>
      </c>
      <c r="P6" s="87">
        <v>16</v>
      </c>
      <c r="Q6" s="91">
        <v>17</v>
      </c>
      <c r="R6" s="92">
        <v>18</v>
      </c>
      <c r="S6" s="91">
        <v>19</v>
      </c>
      <c r="T6" s="92">
        <v>20</v>
      </c>
      <c r="U6" s="93">
        <v>21</v>
      </c>
      <c r="V6" s="92"/>
      <c r="W6" s="91"/>
      <c r="X6" s="94">
        <v>22</v>
      </c>
      <c r="Y6" s="95">
        <v>23</v>
      </c>
      <c r="Z6" s="96" t="s">
        <v>20</v>
      </c>
    </row>
    <row r="7" spans="1:27" ht="31.5" hidden="1" x14ac:dyDescent="0.25">
      <c r="A7" s="85">
        <v>4</v>
      </c>
      <c r="B7" s="9" t="s">
        <v>27</v>
      </c>
      <c r="C7" s="10" t="s">
        <v>28</v>
      </c>
      <c r="D7" s="99"/>
      <c r="E7" s="113"/>
      <c r="F7" s="114"/>
      <c r="G7" s="115"/>
      <c r="H7" s="114"/>
      <c r="I7" s="115"/>
      <c r="J7" s="114"/>
      <c r="K7" s="115"/>
      <c r="L7" s="114"/>
      <c r="M7" s="115"/>
      <c r="N7" s="114"/>
      <c r="O7" s="116"/>
      <c r="P7" s="114"/>
      <c r="Q7" s="115"/>
      <c r="R7" s="114"/>
      <c r="S7" s="115"/>
      <c r="T7" s="114"/>
      <c r="U7" s="116"/>
      <c r="V7" s="109"/>
      <c r="W7" s="110"/>
      <c r="X7" s="117"/>
      <c r="Y7" s="118"/>
    </row>
    <row r="8" spans="1:27" ht="31.5" hidden="1" x14ac:dyDescent="0.25">
      <c r="A8" s="85">
        <v>5</v>
      </c>
      <c r="B8" s="9" t="s">
        <v>29</v>
      </c>
      <c r="C8" s="10" t="s">
        <v>30</v>
      </c>
      <c r="D8" s="99"/>
      <c r="E8" s="113"/>
      <c r="F8" s="114"/>
      <c r="G8" s="115"/>
      <c r="H8" s="114"/>
      <c r="I8" s="115"/>
      <c r="J8" s="114"/>
      <c r="K8" s="115"/>
      <c r="L8" s="114"/>
      <c r="M8" s="115"/>
      <c r="N8" s="114"/>
      <c r="O8" s="116"/>
      <c r="P8" s="114"/>
      <c r="Q8" s="115"/>
      <c r="R8" s="114"/>
      <c r="S8" s="115"/>
      <c r="T8" s="114"/>
      <c r="U8" s="116"/>
      <c r="V8" s="109"/>
      <c r="W8" s="110"/>
      <c r="X8" s="117"/>
      <c r="Y8" s="118"/>
    </row>
    <row r="9" spans="1:27" ht="47.25" hidden="1" x14ac:dyDescent="0.25">
      <c r="A9" s="85"/>
      <c r="B9" s="9" t="s">
        <v>31</v>
      </c>
      <c r="C9" s="10" t="s">
        <v>32</v>
      </c>
      <c r="D9" s="99"/>
      <c r="E9" s="113"/>
      <c r="F9" s="114"/>
      <c r="G9" s="115"/>
      <c r="H9" s="114"/>
      <c r="I9" s="115"/>
      <c r="J9" s="114"/>
      <c r="K9" s="115"/>
      <c r="L9" s="114"/>
      <c r="M9" s="115"/>
      <c r="N9" s="114"/>
      <c r="O9" s="116"/>
      <c r="P9" s="114"/>
      <c r="Q9" s="115"/>
      <c r="R9" s="114"/>
      <c r="S9" s="115"/>
      <c r="T9" s="114"/>
      <c r="U9" s="116"/>
      <c r="V9" s="109"/>
      <c r="W9" s="110"/>
      <c r="X9" s="117"/>
      <c r="Y9" s="118"/>
    </row>
    <row r="10" spans="1:27" hidden="1" x14ac:dyDescent="0.25">
      <c r="A10" s="85">
        <v>6</v>
      </c>
      <c r="B10" s="9" t="s">
        <v>33</v>
      </c>
      <c r="C10" s="10" t="s">
        <v>34</v>
      </c>
      <c r="D10" s="99"/>
      <c r="E10" s="113"/>
      <c r="F10" s="114"/>
      <c r="G10" s="115"/>
      <c r="H10" s="114"/>
      <c r="I10" s="115"/>
      <c r="J10" s="114"/>
      <c r="K10" s="115"/>
      <c r="L10" s="114"/>
      <c r="M10" s="115"/>
      <c r="N10" s="114"/>
      <c r="O10" s="116"/>
      <c r="P10" s="114"/>
      <c r="Q10" s="115"/>
      <c r="R10" s="114"/>
      <c r="S10" s="115"/>
      <c r="T10" s="114"/>
      <c r="U10" s="116"/>
      <c r="V10" s="109"/>
      <c r="W10" s="110"/>
      <c r="X10" s="117"/>
      <c r="Y10" s="118"/>
    </row>
    <row r="11" spans="1:27" ht="31.5" hidden="1" x14ac:dyDescent="0.25">
      <c r="A11" s="85">
        <v>7</v>
      </c>
      <c r="B11" s="9" t="s">
        <v>35</v>
      </c>
      <c r="C11" s="10" t="s">
        <v>36</v>
      </c>
      <c r="D11" s="99"/>
      <c r="E11" s="113"/>
      <c r="F11" s="114"/>
      <c r="G11" s="115"/>
      <c r="H11" s="114"/>
      <c r="I11" s="115"/>
      <c r="J11" s="114"/>
      <c r="K11" s="115"/>
      <c r="L11" s="114"/>
      <c r="M11" s="115"/>
      <c r="N11" s="114"/>
      <c r="O11" s="116"/>
      <c r="P11" s="114"/>
      <c r="Q11" s="115"/>
      <c r="R11" s="114"/>
      <c r="S11" s="115"/>
      <c r="T11" s="114"/>
      <c r="U11" s="116"/>
      <c r="V11" s="109"/>
      <c r="W11" s="110"/>
      <c r="X11" s="117"/>
      <c r="Y11" s="118"/>
    </row>
    <row r="12" spans="1:27" ht="31.5" hidden="1" x14ac:dyDescent="0.25">
      <c r="A12" s="85"/>
      <c r="B12" s="9" t="s">
        <v>37</v>
      </c>
      <c r="C12" s="10" t="s">
        <v>38</v>
      </c>
      <c r="D12" s="99"/>
      <c r="E12" s="113"/>
      <c r="F12" s="114"/>
      <c r="G12" s="115"/>
      <c r="H12" s="114"/>
      <c r="I12" s="115"/>
      <c r="J12" s="114"/>
      <c r="K12" s="115"/>
      <c r="L12" s="114"/>
      <c r="M12" s="115"/>
      <c r="N12" s="114"/>
      <c r="O12" s="116"/>
      <c r="P12" s="114"/>
      <c r="Q12" s="115"/>
      <c r="R12" s="114"/>
      <c r="S12" s="115"/>
      <c r="T12" s="114"/>
      <c r="U12" s="116"/>
      <c r="V12" s="109"/>
      <c r="W12" s="110"/>
      <c r="X12" s="117"/>
      <c r="Y12" s="118"/>
    </row>
    <row r="13" spans="1:27" ht="47.25" hidden="1" x14ac:dyDescent="0.25">
      <c r="A13" s="85">
        <v>8</v>
      </c>
      <c r="B13" s="9" t="s">
        <v>39</v>
      </c>
      <c r="C13" s="10" t="s">
        <v>40</v>
      </c>
      <c r="D13" s="99"/>
      <c r="E13" s="113"/>
      <c r="F13" s="114"/>
      <c r="G13" s="115"/>
      <c r="H13" s="114"/>
      <c r="I13" s="115"/>
      <c r="J13" s="114"/>
      <c r="K13" s="115"/>
      <c r="L13" s="114"/>
      <c r="M13" s="115"/>
      <c r="N13" s="114"/>
      <c r="O13" s="116"/>
      <c r="P13" s="114"/>
      <c r="Q13" s="115"/>
      <c r="R13" s="114"/>
      <c r="S13" s="115"/>
      <c r="T13" s="114"/>
      <c r="U13" s="116"/>
      <c r="V13" s="109"/>
      <c r="W13" s="110"/>
      <c r="X13" s="117"/>
      <c r="Y13" s="118"/>
    </row>
    <row r="14" spans="1:27" hidden="1" x14ac:dyDescent="0.25">
      <c r="A14" s="85">
        <v>9</v>
      </c>
      <c r="B14" s="9" t="s">
        <v>41</v>
      </c>
      <c r="C14" s="10" t="s">
        <v>42</v>
      </c>
      <c r="D14" s="99"/>
      <c r="E14" s="113"/>
      <c r="F14" s="114"/>
      <c r="G14" s="115"/>
      <c r="H14" s="114"/>
      <c r="I14" s="115"/>
      <c r="J14" s="114"/>
      <c r="K14" s="115"/>
      <c r="L14" s="114"/>
      <c r="M14" s="115"/>
      <c r="N14" s="114"/>
      <c r="O14" s="116"/>
      <c r="P14" s="114"/>
      <c r="Q14" s="115"/>
      <c r="R14" s="114"/>
      <c r="S14" s="115"/>
      <c r="T14" s="114"/>
      <c r="U14" s="116"/>
      <c r="V14" s="109"/>
      <c r="W14" s="110"/>
      <c r="X14" s="117"/>
      <c r="Y14" s="118"/>
    </row>
    <row r="15" spans="1:27" ht="47.25" hidden="1" x14ac:dyDescent="0.25">
      <c r="A15" s="85"/>
      <c r="B15" s="9" t="s">
        <v>43</v>
      </c>
      <c r="C15" s="10" t="s">
        <v>44</v>
      </c>
      <c r="D15" s="99"/>
      <c r="E15" s="113"/>
      <c r="F15" s="114"/>
      <c r="G15" s="115"/>
      <c r="H15" s="114"/>
      <c r="I15" s="115"/>
      <c r="J15" s="114"/>
      <c r="K15" s="115"/>
      <c r="L15" s="114"/>
      <c r="M15" s="115"/>
      <c r="N15" s="114"/>
      <c r="O15" s="116"/>
      <c r="P15" s="114"/>
      <c r="Q15" s="115"/>
      <c r="R15" s="114"/>
      <c r="S15" s="115"/>
      <c r="T15" s="114"/>
      <c r="U15" s="116"/>
      <c r="V15" s="109"/>
      <c r="W15" s="110"/>
      <c r="X15" s="117"/>
      <c r="Y15" s="118"/>
    </row>
    <row r="16" spans="1:27" ht="47.25" hidden="1" x14ac:dyDescent="0.25">
      <c r="A16" s="85"/>
      <c r="B16" s="9" t="s">
        <v>45</v>
      </c>
      <c r="C16" s="10" t="s">
        <v>46</v>
      </c>
      <c r="D16" s="99"/>
      <c r="E16" s="113"/>
      <c r="F16" s="114"/>
      <c r="G16" s="115"/>
      <c r="H16" s="114"/>
      <c r="I16" s="115"/>
      <c r="J16" s="114"/>
      <c r="K16" s="115"/>
      <c r="L16" s="114"/>
      <c r="M16" s="115"/>
      <c r="N16" s="114"/>
      <c r="O16" s="116"/>
      <c r="P16" s="114"/>
      <c r="Q16" s="115"/>
      <c r="R16" s="114"/>
      <c r="S16" s="115"/>
      <c r="T16" s="114"/>
      <c r="U16" s="116"/>
      <c r="V16" s="109"/>
      <c r="W16" s="110"/>
      <c r="X16" s="117"/>
      <c r="Y16" s="118"/>
    </row>
    <row r="17" spans="1:26" ht="31.5" hidden="1" x14ac:dyDescent="0.25">
      <c r="A17" s="85">
        <v>10</v>
      </c>
      <c r="B17" s="9" t="s">
        <v>47</v>
      </c>
      <c r="C17" s="10" t="s">
        <v>48</v>
      </c>
      <c r="D17" s="99"/>
      <c r="E17" s="113"/>
      <c r="F17" s="114"/>
      <c r="G17" s="115"/>
      <c r="H17" s="114"/>
      <c r="I17" s="115"/>
      <c r="J17" s="114"/>
      <c r="K17" s="115"/>
      <c r="L17" s="114"/>
      <c r="M17" s="115"/>
      <c r="N17" s="114"/>
      <c r="O17" s="116"/>
      <c r="P17" s="114"/>
      <c r="Q17" s="115"/>
      <c r="R17" s="114"/>
      <c r="S17" s="115"/>
      <c r="T17" s="114"/>
      <c r="U17" s="116"/>
      <c r="V17" s="109"/>
      <c r="W17" s="110"/>
      <c r="X17" s="117"/>
      <c r="Y17" s="118"/>
    </row>
    <row r="18" spans="1:26" ht="47.25" hidden="1" x14ac:dyDescent="0.25">
      <c r="A18" s="85">
        <v>11</v>
      </c>
      <c r="B18" s="9" t="s">
        <v>49</v>
      </c>
      <c r="C18" s="10" t="s">
        <v>50</v>
      </c>
      <c r="D18" s="99"/>
      <c r="E18" s="113"/>
      <c r="F18" s="114"/>
      <c r="G18" s="115"/>
      <c r="H18" s="114"/>
      <c r="I18" s="115"/>
      <c r="J18" s="114"/>
      <c r="K18" s="115"/>
      <c r="L18" s="114"/>
      <c r="M18" s="115"/>
      <c r="N18" s="114"/>
      <c r="O18" s="116"/>
      <c r="P18" s="114"/>
      <c r="Q18" s="115"/>
      <c r="R18" s="114"/>
      <c r="S18" s="115"/>
      <c r="T18" s="114"/>
      <c r="U18" s="116"/>
      <c r="V18" s="109"/>
      <c r="W18" s="110"/>
      <c r="X18" s="117"/>
      <c r="Y18" s="118"/>
    </row>
    <row r="19" spans="1:26" ht="31.5" hidden="1" x14ac:dyDescent="0.25">
      <c r="A19" s="85">
        <v>12</v>
      </c>
      <c r="B19" s="9" t="s">
        <v>51</v>
      </c>
      <c r="C19" s="10" t="s">
        <v>52</v>
      </c>
      <c r="D19" s="99"/>
      <c r="E19" s="113"/>
      <c r="F19" s="114"/>
      <c r="G19" s="115"/>
      <c r="H19" s="114"/>
      <c r="I19" s="115"/>
      <c r="J19" s="114"/>
      <c r="K19" s="115"/>
      <c r="L19" s="114"/>
      <c r="M19" s="115"/>
      <c r="N19" s="114"/>
      <c r="O19" s="116"/>
      <c r="P19" s="114"/>
      <c r="Q19" s="115"/>
      <c r="R19" s="114"/>
      <c r="S19" s="115"/>
      <c r="T19" s="114"/>
      <c r="U19" s="116"/>
      <c r="V19" s="109"/>
      <c r="W19" s="110"/>
      <c r="X19" s="117"/>
      <c r="Y19" s="118"/>
    </row>
    <row r="20" spans="1:26" ht="31.5" hidden="1" x14ac:dyDescent="0.25">
      <c r="A20" s="85">
        <v>13</v>
      </c>
      <c r="B20" s="9" t="s">
        <v>53</v>
      </c>
      <c r="C20" s="10" t="s">
        <v>54</v>
      </c>
      <c r="D20" s="99"/>
      <c r="E20" s="113"/>
      <c r="F20" s="114"/>
      <c r="G20" s="115"/>
      <c r="H20" s="114"/>
      <c r="I20" s="115"/>
      <c r="J20" s="114"/>
      <c r="K20" s="115"/>
      <c r="L20" s="114"/>
      <c r="M20" s="115"/>
      <c r="N20" s="114"/>
      <c r="O20" s="116"/>
      <c r="P20" s="114"/>
      <c r="Q20" s="115"/>
      <c r="R20" s="114"/>
      <c r="S20" s="115"/>
      <c r="T20" s="114"/>
      <c r="U20" s="116"/>
      <c r="V20" s="109"/>
      <c r="W20" s="110"/>
      <c r="X20" s="117"/>
      <c r="Y20" s="118"/>
    </row>
    <row r="21" spans="1:26" hidden="1" x14ac:dyDescent="0.25">
      <c r="A21" s="85">
        <v>14</v>
      </c>
      <c r="B21" s="9" t="s">
        <v>55</v>
      </c>
      <c r="C21" s="10" t="s">
        <v>56</v>
      </c>
      <c r="D21" s="99"/>
      <c r="E21" s="113"/>
      <c r="F21" s="114"/>
      <c r="G21" s="115"/>
      <c r="H21" s="114"/>
      <c r="I21" s="115"/>
      <c r="J21" s="114"/>
      <c r="K21" s="115"/>
      <c r="L21" s="114"/>
      <c r="M21" s="115"/>
      <c r="N21" s="114"/>
      <c r="O21" s="116"/>
      <c r="P21" s="114"/>
      <c r="Q21" s="115"/>
      <c r="R21" s="114"/>
      <c r="S21" s="115"/>
      <c r="T21" s="114"/>
      <c r="U21" s="116"/>
      <c r="V21" s="109"/>
      <c r="W21" s="110"/>
      <c r="X21" s="117"/>
      <c r="Y21" s="118"/>
    </row>
    <row r="22" spans="1:26" hidden="1" x14ac:dyDescent="0.25">
      <c r="A22" s="85">
        <v>15</v>
      </c>
      <c r="B22" s="9" t="s">
        <v>57</v>
      </c>
      <c r="C22" s="10" t="s">
        <v>58</v>
      </c>
      <c r="D22" s="99"/>
      <c r="E22" s="113"/>
      <c r="F22" s="114"/>
      <c r="G22" s="115"/>
      <c r="H22" s="114"/>
      <c r="I22" s="115"/>
      <c r="J22" s="114"/>
      <c r="K22" s="115"/>
      <c r="L22" s="114"/>
      <c r="M22" s="115"/>
      <c r="N22" s="114"/>
      <c r="O22" s="116"/>
      <c r="P22" s="114"/>
      <c r="Q22" s="115"/>
      <c r="R22" s="114"/>
      <c r="S22" s="115"/>
      <c r="T22" s="114"/>
      <c r="U22" s="116"/>
      <c r="V22" s="109"/>
      <c r="W22" s="110"/>
      <c r="X22" s="117"/>
      <c r="Y22" s="118"/>
    </row>
    <row r="23" spans="1:26" ht="31.5" hidden="1" x14ac:dyDescent="0.25">
      <c r="A23" s="85">
        <v>16</v>
      </c>
      <c r="B23" s="9" t="s">
        <v>59</v>
      </c>
      <c r="C23" s="10" t="s">
        <v>60</v>
      </c>
      <c r="D23" s="99"/>
      <c r="E23" s="113"/>
      <c r="F23" s="114"/>
      <c r="G23" s="115"/>
      <c r="H23" s="114"/>
      <c r="I23" s="115"/>
      <c r="J23" s="114"/>
      <c r="K23" s="115"/>
      <c r="L23" s="114"/>
      <c r="M23" s="115"/>
      <c r="N23" s="114"/>
      <c r="O23" s="116"/>
      <c r="P23" s="114"/>
      <c r="Q23" s="115"/>
      <c r="R23" s="114"/>
      <c r="S23" s="115"/>
      <c r="T23" s="114"/>
      <c r="U23" s="116"/>
      <c r="V23" s="109"/>
      <c r="W23" s="110"/>
      <c r="X23" s="117"/>
      <c r="Y23" s="118"/>
    </row>
    <row r="24" spans="1:26" ht="15" hidden="1" customHeight="1" thickBot="1" x14ac:dyDescent="0.3">
      <c r="A24" s="86">
        <v>17</v>
      </c>
      <c r="B24" s="11" t="s">
        <v>61</v>
      </c>
      <c r="C24" s="12" t="s">
        <v>62</v>
      </c>
      <c r="D24" s="100"/>
      <c r="E24" s="119"/>
      <c r="F24" s="120"/>
      <c r="G24" s="121"/>
      <c r="H24" s="120"/>
      <c r="I24" s="121"/>
      <c r="J24" s="120"/>
      <c r="K24" s="121"/>
      <c r="L24" s="120"/>
      <c r="M24" s="121"/>
      <c r="N24" s="120"/>
      <c r="O24" s="122"/>
      <c r="P24" s="120"/>
      <c r="Q24" s="121"/>
      <c r="R24" s="120"/>
      <c r="S24" s="121"/>
      <c r="T24" s="120"/>
      <c r="U24" s="122"/>
      <c r="V24" s="109"/>
      <c r="W24" s="110"/>
      <c r="X24" s="123"/>
      <c r="Y24" s="124"/>
    </row>
    <row r="25" spans="1:26" ht="15" hidden="1" customHeight="1" x14ac:dyDescent="0.25">
      <c r="A25" s="259">
        <v>1</v>
      </c>
      <c r="B25" s="260" t="s">
        <v>63</v>
      </c>
      <c r="C25" s="262" t="s">
        <v>64</v>
      </c>
      <c r="D25" s="206">
        <v>1</v>
      </c>
      <c r="E25" s="207"/>
      <c r="F25" s="207"/>
      <c r="G25" s="208" t="e">
        <f t="shared" ref="G25:G105" si="0">(F25/E25)*100</f>
        <v>#DIV/0!</v>
      </c>
      <c r="H25" s="207"/>
      <c r="I25" s="208" t="e">
        <f t="shared" ref="I25:I105" si="1">(H25/E25)*100</f>
        <v>#DIV/0!</v>
      </c>
      <c r="J25" s="207"/>
      <c r="K25" s="208" t="e">
        <f t="shared" ref="K25:K105" si="2">(J25/E25)*100</f>
        <v>#DIV/0!</v>
      </c>
      <c r="L25" s="207"/>
      <c r="M25" s="208" t="e">
        <f t="shared" ref="M25:M105" si="3">(L25/E25)*100</f>
        <v>#DIV/0!</v>
      </c>
      <c r="N25" s="207"/>
      <c r="O25" s="208" t="e">
        <f t="shared" ref="O25:O104" si="4">(N25/E25)*100</f>
        <v>#DIV/0!</v>
      </c>
      <c r="P25" s="208">
        <f t="shared" ref="P25:P104" si="5">F25+H25+J25+L25+N25</f>
        <v>0</v>
      </c>
      <c r="Q25" s="208" t="e">
        <f t="shared" ref="Q25:Q104" si="6">(P25/E25)*100</f>
        <v>#DIV/0!</v>
      </c>
      <c r="R25" s="207"/>
      <c r="S25" s="208" t="e">
        <f>(R25/E25)*100</f>
        <v>#DIV/0!</v>
      </c>
      <c r="T25" s="207"/>
      <c r="U25" s="208" t="e">
        <f>(T25/E25)*100</f>
        <v>#DIV/0!</v>
      </c>
      <c r="V25" s="208">
        <f>R25+T25</f>
        <v>0</v>
      </c>
      <c r="W25" s="208" t="e">
        <f t="shared" ref="W25:W26" si="7">(V25/E25)*100</f>
        <v>#DIV/0!</v>
      </c>
      <c r="X25" s="208" t="e">
        <f t="shared" ref="X25:X26" si="8">((F25+H25+J25)/E25)*100</f>
        <v>#DIV/0!</v>
      </c>
      <c r="Y25" s="127" t="e">
        <f t="shared" ref="Y25:Y26" si="9">((F25+H25+J25+L25+N25)/E25)*100</f>
        <v>#DIV/0!</v>
      </c>
      <c r="Z25" s="13" t="str">
        <f t="shared" ref="Z25:Z104" si="10">IF(P25+R25+T25=E25,"ок","не верно")</f>
        <v>ок</v>
      </c>
    </row>
    <row r="26" spans="1:26" ht="15" hidden="1" customHeight="1" x14ac:dyDescent="0.25">
      <c r="A26" s="252"/>
      <c r="B26" s="261"/>
      <c r="C26" s="263"/>
      <c r="D26" s="201">
        <v>2</v>
      </c>
      <c r="E26" s="200"/>
      <c r="F26" s="200"/>
      <c r="G26" s="181" t="e">
        <f t="shared" si="0"/>
        <v>#DIV/0!</v>
      </c>
      <c r="H26" s="200"/>
      <c r="I26" s="181" t="e">
        <f t="shared" si="1"/>
        <v>#DIV/0!</v>
      </c>
      <c r="J26" s="200"/>
      <c r="K26" s="181" t="e">
        <f t="shared" si="2"/>
        <v>#DIV/0!</v>
      </c>
      <c r="L26" s="200"/>
      <c r="M26" s="181" t="e">
        <f t="shared" si="3"/>
        <v>#DIV/0!</v>
      </c>
      <c r="N26" s="200"/>
      <c r="O26" s="181" t="e">
        <f t="shared" si="4"/>
        <v>#DIV/0!</v>
      </c>
      <c r="P26" s="181">
        <f t="shared" si="5"/>
        <v>0</v>
      </c>
      <c r="Q26" s="181" t="e">
        <f t="shared" si="6"/>
        <v>#DIV/0!</v>
      </c>
      <c r="R26" s="200"/>
      <c r="S26" s="181" t="e">
        <f t="shared" ref="S26:S105" si="11">(R26/E26)*100</f>
        <v>#DIV/0!</v>
      </c>
      <c r="T26" s="200"/>
      <c r="U26" s="181" t="e">
        <f t="shared" ref="U26" si="12">(T26/E26)*100</f>
        <v>#DIV/0!</v>
      </c>
      <c r="V26" s="181">
        <f t="shared" ref="V26:V104" si="13">R26+T26</f>
        <v>0</v>
      </c>
      <c r="W26" s="181" t="e">
        <f t="shared" si="7"/>
        <v>#DIV/0!</v>
      </c>
      <c r="X26" s="181" t="e">
        <f t="shared" si="8"/>
        <v>#DIV/0!</v>
      </c>
      <c r="Y26" s="115" t="e">
        <f t="shared" si="9"/>
        <v>#DIV/0!</v>
      </c>
      <c r="Z26" s="13" t="str">
        <f t="shared" si="10"/>
        <v>ок</v>
      </c>
    </row>
    <row r="27" spans="1:26" ht="15" customHeight="1" x14ac:dyDescent="0.25">
      <c r="A27" s="252"/>
      <c r="B27" s="261"/>
      <c r="C27" s="263"/>
      <c r="D27" s="201">
        <v>3</v>
      </c>
      <c r="E27" s="200">
        <v>4</v>
      </c>
      <c r="F27" s="200">
        <v>0</v>
      </c>
      <c r="G27" s="181">
        <f>(F27/E27)*100</f>
        <v>0</v>
      </c>
      <c r="H27" s="200">
        <v>0</v>
      </c>
      <c r="I27" s="181">
        <f>(H27/E27)*100</f>
        <v>0</v>
      </c>
      <c r="J27" s="200">
        <v>2</v>
      </c>
      <c r="K27" s="181">
        <f>(J27/E27)*100</f>
        <v>50</v>
      </c>
      <c r="L27" s="200">
        <v>0</v>
      </c>
      <c r="M27" s="181">
        <f>(L27/E27)*100</f>
        <v>0</v>
      </c>
      <c r="N27" s="200">
        <v>0</v>
      </c>
      <c r="O27" s="181">
        <f>(N27/E27)*100</f>
        <v>0</v>
      </c>
      <c r="P27" s="181">
        <f>F27+H27+J27+L27+N27</f>
        <v>2</v>
      </c>
      <c r="Q27" s="181">
        <f>(P27/E27)*100</f>
        <v>50</v>
      </c>
      <c r="R27" s="200">
        <v>2</v>
      </c>
      <c r="S27" s="181">
        <f>(R27/E27)*100</f>
        <v>50</v>
      </c>
      <c r="T27" s="200">
        <v>0</v>
      </c>
      <c r="U27" s="181">
        <f>(T27/E27)*100</f>
        <v>0</v>
      </c>
      <c r="V27" s="181">
        <f>R27+T27</f>
        <v>2</v>
      </c>
      <c r="W27" s="181">
        <f>(V27/E27)*100</f>
        <v>50</v>
      </c>
      <c r="X27" s="181">
        <f>((F27+H27+J27)/E27)*100</f>
        <v>50</v>
      </c>
      <c r="Y27" s="115">
        <f>((F27+H27+J27+L27+N27)/E27)*100</f>
        <v>50</v>
      </c>
      <c r="Z27" s="13" t="str">
        <f t="shared" si="10"/>
        <v>ок</v>
      </c>
    </row>
    <row r="28" spans="1:26" ht="15" hidden="1" customHeight="1" x14ac:dyDescent="0.25">
      <c r="A28" s="252"/>
      <c r="B28" s="261"/>
      <c r="C28" s="263"/>
      <c r="D28" s="199">
        <v>4</v>
      </c>
      <c r="E28" s="200"/>
      <c r="F28" s="200"/>
      <c r="G28" s="181" t="e">
        <f t="shared" si="0"/>
        <v>#DIV/0!</v>
      </c>
      <c r="H28" s="200"/>
      <c r="I28" s="181" t="e">
        <f t="shared" si="1"/>
        <v>#DIV/0!</v>
      </c>
      <c r="J28" s="200"/>
      <c r="K28" s="181" t="e">
        <f t="shared" si="2"/>
        <v>#DIV/0!</v>
      </c>
      <c r="L28" s="200"/>
      <c r="M28" s="181" t="e">
        <f t="shared" si="3"/>
        <v>#DIV/0!</v>
      </c>
      <c r="N28" s="200"/>
      <c r="O28" s="181" t="e">
        <f t="shared" si="4"/>
        <v>#DIV/0!</v>
      </c>
      <c r="P28" s="181">
        <f t="shared" si="5"/>
        <v>0</v>
      </c>
      <c r="Q28" s="181" t="e">
        <f t="shared" si="6"/>
        <v>#DIV/0!</v>
      </c>
      <c r="R28" s="200"/>
      <c r="S28" s="181" t="e">
        <f t="shared" si="11"/>
        <v>#DIV/0!</v>
      </c>
      <c r="T28" s="200"/>
      <c r="U28" s="181" t="e">
        <f t="shared" ref="U28:U104" si="14">(T28/E28)*100</f>
        <v>#DIV/0!</v>
      </c>
      <c r="V28" s="181">
        <f t="shared" si="13"/>
        <v>0</v>
      </c>
      <c r="W28" s="181" t="e">
        <f t="shared" ref="W28:W104" si="15">(V28/E28)*100</f>
        <v>#DIV/0!</v>
      </c>
      <c r="X28" s="181" t="e">
        <f t="shared" ref="X28:X108" si="16">((F28+H28+J28)/E28)*100</f>
        <v>#DIV/0!</v>
      </c>
      <c r="Y28" s="115" t="e">
        <f t="shared" ref="Y28:Y108" si="17">((F28+H28+J28+L28+N28)/E28)*100</f>
        <v>#DIV/0!</v>
      </c>
      <c r="Z28" s="13" t="str">
        <f t="shared" si="10"/>
        <v>ок</v>
      </c>
    </row>
    <row r="29" spans="1:26" ht="15" customHeight="1" x14ac:dyDescent="0.25">
      <c r="A29" s="252"/>
      <c r="B29" s="261"/>
      <c r="C29" s="263"/>
      <c r="D29" s="229" t="s">
        <v>116</v>
      </c>
      <c r="E29" s="230">
        <f>SUM(E25:E28)</f>
        <v>4</v>
      </c>
      <c r="F29" s="230">
        <f>SUM(F25:F28)</f>
        <v>0</v>
      </c>
      <c r="G29" s="231">
        <f t="shared" si="0"/>
        <v>0</v>
      </c>
      <c r="H29" s="230">
        <f>SUM(H25:H28)</f>
        <v>0</v>
      </c>
      <c r="I29" s="231">
        <f t="shared" si="1"/>
        <v>0</v>
      </c>
      <c r="J29" s="230">
        <f>SUM(J25:J28)</f>
        <v>2</v>
      </c>
      <c r="K29" s="231">
        <f t="shared" si="2"/>
        <v>50</v>
      </c>
      <c r="L29" s="230">
        <f>SUM(L25:L28)</f>
        <v>0</v>
      </c>
      <c r="M29" s="231">
        <f t="shared" si="3"/>
        <v>0</v>
      </c>
      <c r="N29" s="230">
        <f>SUM(N25:N28)</f>
        <v>0</v>
      </c>
      <c r="O29" s="231">
        <f t="shared" ref="O29" si="18">(N29/E29)*100</f>
        <v>0</v>
      </c>
      <c r="P29" s="231">
        <f t="shared" ref="P29" si="19">F29+H29+J29+L29+N29</f>
        <v>2</v>
      </c>
      <c r="Q29" s="231">
        <f t="shared" ref="Q29" si="20">(P29/E29)*100</f>
        <v>50</v>
      </c>
      <c r="R29" s="230">
        <f>SUM(R25:R28)</f>
        <v>2</v>
      </c>
      <c r="S29" s="231">
        <f t="shared" si="11"/>
        <v>50</v>
      </c>
      <c r="T29" s="230">
        <f>SUM(T25:T28)</f>
        <v>0</v>
      </c>
      <c r="U29" s="231">
        <f t="shared" ref="U29" si="21">(T29/E29)*100</f>
        <v>0</v>
      </c>
      <c r="V29" s="231">
        <f t="shared" ref="V29" si="22">R29+T29</f>
        <v>2</v>
      </c>
      <c r="W29" s="231">
        <f t="shared" ref="W29" si="23">(V29/E29)*100</f>
        <v>50</v>
      </c>
      <c r="X29" s="231">
        <f t="shared" ref="X29" si="24">((F29+H29+J29)/E29)*100</f>
        <v>50</v>
      </c>
      <c r="Y29" s="232">
        <f t="shared" ref="Y29" si="25">((F29+H29+J29+L29+N29)/E29)*100</f>
        <v>50</v>
      </c>
      <c r="Z29" s="13" t="str">
        <f t="shared" ref="Z29" si="26">IF(P29+R29+T29=E29,"ок","не верно")</f>
        <v>ок</v>
      </c>
    </row>
    <row r="30" spans="1:26" x14ac:dyDescent="0.25">
      <c r="A30" s="243">
        <v>2</v>
      </c>
      <c r="B30" s="241" t="s">
        <v>65</v>
      </c>
      <c r="C30" s="313" t="s">
        <v>66</v>
      </c>
      <c r="D30" s="202">
        <v>1</v>
      </c>
      <c r="E30" s="200">
        <v>22</v>
      </c>
      <c r="F30" s="200">
        <v>1</v>
      </c>
      <c r="G30" s="181">
        <f t="shared" si="0"/>
        <v>4.5454545454545459</v>
      </c>
      <c r="H30" s="200">
        <v>7</v>
      </c>
      <c r="I30" s="181">
        <f t="shared" si="1"/>
        <v>31.818181818181817</v>
      </c>
      <c r="J30" s="200">
        <v>0</v>
      </c>
      <c r="K30" s="181">
        <f t="shared" si="2"/>
        <v>0</v>
      </c>
      <c r="L30" s="200">
        <v>5</v>
      </c>
      <c r="M30" s="181">
        <f t="shared" si="3"/>
        <v>22.727272727272727</v>
      </c>
      <c r="N30" s="200">
        <v>0</v>
      </c>
      <c r="O30" s="181">
        <f t="shared" si="4"/>
        <v>0</v>
      </c>
      <c r="P30" s="181">
        <f t="shared" si="5"/>
        <v>13</v>
      </c>
      <c r="Q30" s="181">
        <f t="shared" si="6"/>
        <v>59.090909090909093</v>
      </c>
      <c r="R30" s="200">
        <v>7</v>
      </c>
      <c r="S30" s="181">
        <f t="shared" si="11"/>
        <v>31.818181818181817</v>
      </c>
      <c r="T30" s="200">
        <v>2</v>
      </c>
      <c r="U30" s="181">
        <f t="shared" si="14"/>
        <v>9.0909090909090917</v>
      </c>
      <c r="V30" s="181">
        <f t="shared" si="13"/>
        <v>9</v>
      </c>
      <c r="W30" s="181">
        <f t="shared" si="15"/>
        <v>40.909090909090914</v>
      </c>
      <c r="X30" s="181">
        <f t="shared" si="16"/>
        <v>36.363636363636367</v>
      </c>
      <c r="Y30" s="115">
        <f t="shared" si="17"/>
        <v>59.090909090909093</v>
      </c>
      <c r="Z30" s="13" t="str">
        <f t="shared" si="10"/>
        <v>ок</v>
      </c>
    </row>
    <row r="31" spans="1:26" x14ac:dyDescent="0.25">
      <c r="A31" s="244"/>
      <c r="B31" s="242"/>
      <c r="C31" s="314"/>
      <c r="D31" s="202">
        <v>2</v>
      </c>
      <c r="E31" s="200">
        <v>16</v>
      </c>
      <c r="F31" s="200">
        <v>4</v>
      </c>
      <c r="G31" s="181">
        <f t="shared" si="0"/>
        <v>25</v>
      </c>
      <c r="H31" s="200">
        <v>4</v>
      </c>
      <c r="I31" s="181">
        <f t="shared" si="1"/>
        <v>25</v>
      </c>
      <c r="J31" s="200">
        <v>0</v>
      </c>
      <c r="K31" s="181">
        <f t="shared" si="2"/>
        <v>0</v>
      </c>
      <c r="L31" s="200">
        <v>4</v>
      </c>
      <c r="M31" s="181">
        <f t="shared" si="3"/>
        <v>25</v>
      </c>
      <c r="N31" s="200">
        <v>0</v>
      </c>
      <c r="O31" s="181">
        <f t="shared" si="4"/>
        <v>0</v>
      </c>
      <c r="P31" s="181">
        <f t="shared" si="5"/>
        <v>12</v>
      </c>
      <c r="Q31" s="181">
        <f t="shared" si="6"/>
        <v>75</v>
      </c>
      <c r="R31" s="200">
        <v>4</v>
      </c>
      <c r="S31" s="181">
        <f t="shared" si="11"/>
        <v>25</v>
      </c>
      <c r="T31" s="200">
        <v>0</v>
      </c>
      <c r="U31" s="181">
        <f t="shared" si="14"/>
        <v>0</v>
      </c>
      <c r="V31" s="181">
        <f t="shared" si="13"/>
        <v>4</v>
      </c>
      <c r="W31" s="181">
        <f t="shared" si="15"/>
        <v>25</v>
      </c>
      <c r="X31" s="181">
        <f t="shared" si="16"/>
        <v>50</v>
      </c>
      <c r="Y31" s="115">
        <f t="shared" si="17"/>
        <v>75</v>
      </c>
      <c r="Z31" s="13" t="str">
        <f t="shared" si="10"/>
        <v>ок</v>
      </c>
    </row>
    <row r="32" spans="1:26" x14ac:dyDescent="0.25">
      <c r="A32" s="244"/>
      <c r="B32" s="242"/>
      <c r="C32" s="314"/>
      <c r="D32" s="202">
        <v>3</v>
      </c>
      <c r="E32" s="200">
        <v>18</v>
      </c>
      <c r="F32" s="200">
        <v>6</v>
      </c>
      <c r="G32" s="181">
        <f t="shared" si="0"/>
        <v>33.333333333333329</v>
      </c>
      <c r="H32" s="200">
        <v>5</v>
      </c>
      <c r="I32" s="181">
        <f t="shared" si="1"/>
        <v>27.777777777777779</v>
      </c>
      <c r="J32" s="200">
        <v>0</v>
      </c>
      <c r="K32" s="181">
        <f t="shared" si="2"/>
        <v>0</v>
      </c>
      <c r="L32" s="200">
        <v>3</v>
      </c>
      <c r="M32" s="181">
        <f t="shared" si="3"/>
        <v>16.666666666666664</v>
      </c>
      <c r="N32" s="200">
        <v>0</v>
      </c>
      <c r="O32" s="181">
        <f t="shared" si="4"/>
        <v>0</v>
      </c>
      <c r="P32" s="181">
        <f t="shared" si="5"/>
        <v>14</v>
      </c>
      <c r="Q32" s="181">
        <f t="shared" si="6"/>
        <v>77.777777777777786</v>
      </c>
      <c r="R32" s="200">
        <v>4</v>
      </c>
      <c r="S32" s="181">
        <f t="shared" si="11"/>
        <v>22.222222222222221</v>
      </c>
      <c r="T32" s="200">
        <v>0</v>
      </c>
      <c r="U32" s="181">
        <f t="shared" si="14"/>
        <v>0</v>
      </c>
      <c r="V32" s="181">
        <f t="shared" si="13"/>
        <v>4</v>
      </c>
      <c r="W32" s="181">
        <f t="shared" si="15"/>
        <v>22.222222222222221</v>
      </c>
      <c r="X32" s="181">
        <f t="shared" si="16"/>
        <v>61.111111111111114</v>
      </c>
      <c r="Y32" s="115">
        <f t="shared" si="17"/>
        <v>77.777777777777786</v>
      </c>
      <c r="Z32" s="13" t="str">
        <f t="shared" si="10"/>
        <v>ок</v>
      </c>
    </row>
    <row r="33" spans="1:26" x14ac:dyDescent="0.25">
      <c r="A33" s="244"/>
      <c r="B33" s="242"/>
      <c r="C33" s="314"/>
      <c r="D33" s="202">
        <v>4</v>
      </c>
      <c r="E33" s="200">
        <v>17</v>
      </c>
      <c r="F33" s="200">
        <v>7</v>
      </c>
      <c r="G33" s="181">
        <f t="shared" si="0"/>
        <v>41.17647058823529</v>
      </c>
      <c r="H33" s="200">
        <v>3</v>
      </c>
      <c r="I33" s="181">
        <f t="shared" si="1"/>
        <v>17.647058823529413</v>
      </c>
      <c r="J33" s="200">
        <v>3</v>
      </c>
      <c r="K33" s="181">
        <f>(J33/E33)*100</f>
        <v>17.647058823529413</v>
      </c>
      <c r="L33" s="200">
        <v>4</v>
      </c>
      <c r="M33" s="181">
        <f t="shared" si="3"/>
        <v>23.52941176470588</v>
      </c>
      <c r="N33" s="200">
        <v>0</v>
      </c>
      <c r="O33" s="181">
        <f t="shared" si="4"/>
        <v>0</v>
      </c>
      <c r="P33" s="181">
        <f t="shared" si="5"/>
        <v>17</v>
      </c>
      <c r="Q33" s="181">
        <f t="shared" si="6"/>
        <v>100</v>
      </c>
      <c r="R33" s="200">
        <v>0</v>
      </c>
      <c r="S33" s="181">
        <f t="shared" si="11"/>
        <v>0</v>
      </c>
      <c r="T33" s="200">
        <v>0</v>
      </c>
      <c r="U33" s="181">
        <f t="shared" si="14"/>
        <v>0</v>
      </c>
      <c r="V33" s="181">
        <f t="shared" si="13"/>
        <v>0</v>
      </c>
      <c r="W33" s="181">
        <f t="shared" si="15"/>
        <v>0</v>
      </c>
      <c r="X33" s="181">
        <f t="shared" si="16"/>
        <v>76.470588235294116</v>
      </c>
      <c r="Y33" s="115">
        <f t="shared" si="17"/>
        <v>100</v>
      </c>
      <c r="Z33" s="13" t="str">
        <f t="shared" si="10"/>
        <v>ок</v>
      </c>
    </row>
    <row r="34" spans="1:26" s="224" customFormat="1" x14ac:dyDescent="0.25">
      <c r="A34" s="248"/>
      <c r="B34" s="247"/>
      <c r="C34" s="315"/>
      <c r="D34" s="229" t="s">
        <v>116</v>
      </c>
      <c r="E34" s="225">
        <f>SUM(E30:E33)</f>
        <v>73</v>
      </c>
      <c r="F34" s="225">
        <f>SUM(F30:F33)</f>
        <v>18</v>
      </c>
      <c r="G34" s="226">
        <f>(F34/E34)*100</f>
        <v>24.657534246575342</v>
      </c>
      <c r="H34" s="225">
        <f>SUM(H30:H33)</f>
        <v>19</v>
      </c>
      <c r="I34" s="226">
        <f t="shared" si="1"/>
        <v>26.027397260273972</v>
      </c>
      <c r="J34" s="225">
        <f>SUM(J30:J33)</f>
        <v>3</v>
      </c>
      <c r="K34" s="226">
        <f>(J34/E34)*100</f>
        <v>4.10958904109589</v>
      </c>
      <c r="L34" s="225">
        <f>SUM(L30:L33)</f>
        <v>16</v>
      </c>
      <c r="M34" s="226">
        <f t="shared" si="3"/>
        <v>21.917808219178081</v>
      </c>
      <c r="N34" s="225">
        <f>SUM(N29:N33)</f>
        <v>0</v>
      </c>
      <c r="O34" s="226">
        <f t="shared" ref="O34" si="27">(N34/E34)*100</f>
        <v>0</v>
      </c>
      <c r="P34" s="226">
        <f t="shared" ref="P34" si="28">F34+H34+J34+L34+N34</f>
        <v>56</v>
      </c>
      <c r="Q34" s="226">
        <f t="shared" ref="Q34" si="29">(P34/E34)*100</f>
        <v>76.712328767123282</v>
      </c>
      <c r="R34" s="225">
        <f>SUM(R30:R33)</f>
        <v>15</v>
      </c>
      <c r="S34" s="226">
        <f t="shared" si="11"/>
        <v>20.547945205479451</v>
      </c>
      <c r="T34" s="225">
        <f>SUM(T30:T33)</f>
        <v>2</v>
      </c>
      <c r="U34" s="226">
        <f t="shared" ref="U34" si="30">(T34/E34)*100</f>
        <v>2.7397260273972601</v>
      </c>
      <c r="V34" s="226">
        <f t="shared" ref="V34" si="31">R34+T34</f>
        <v>17</v>
      </c>
      <c r="W34" s="226">
        <f t="shared" ref="W34" si="32">(V34/E34)*100</f>
        <v>23.287671232876711</v>
      </c>
      <c r="X34" s="226">
        <f t="shared" ref="X34" si="33">((F34+H34+J34)/E34)*100</f>
        <v>54.794520547945204</v>
      </c>
      <c r="Y34" s="227">
        <f t="shared" ref="Y34" si="34">((F34+H34+J34+L34+N34)/E34)*100</f>
        <v>76.712328767123282</v>
      </c>
      <c r="Z34" s="223" t="str">
        <f t="shared" si="10"/>
        <v>ок</v>
      </c>
    </row>
    <row r="35" spans="1:26" x14ac:dyDescent="0.25">
      <c r="A35" s="243">
        <v>3</v>
      </c>
      <c r="B35" s="241" t="s">
        <v>67</v>
      </c>
      <c r="C35" s="313" t="s">
        <v>68</v>
      </c>
      <c r="D35" s="202">
        <v>1</v>
      </c>
      <c r="E35" s="200">
        <v>44</v>
      </c>
      <c r="F35" s="200">
        <v>6</v>
      </c>
      <c r="G35" s="181">
        <f t="shared" si="0"/>
        <v>13.636363636363635</v>
      </c>
      <c r="H35" s="200">
        <v>5</v>
      </c>
      <c r="I35" s="181">
        <f t="shared" si="1"/>
        <v>11.363636363636363</v>
      </c>
      <c r="J35" s="200">
        <v>0</v>
      </c>
      <c r="K35" s="181">
        <f t="shared" si="2"/>
        <v>0</v>
      </c>
      <c r="L35" s="200">
        <v>5</v>
      </c>
      <c r="M35" s="181">
        <f t="shared" si="3"/>
        <v>11.363636363636363</v>
      </c>
      <c r="N35" s="200">
        <v>0</v>
      </c>
      <c r="O35" s="181">
        <f t="shared" si="4"/>
        <v>0</v>
      </c>
      <c r="P35" s="181">
        <f t="shared" si="5"/>
        <v>16</v>
      </c>
      <c r="Q35" s="181">
        <f t="shared" si="6"/>
        <v>36.363636363636367</v>
      </c>
      <c r="R35" s="200">
        <v>26</v>
      </c>
      <c r="S35" s="181">
        <f t="shared" si="11"/>
        <v>59.090909090909093</v>
      </c>
      <c r="T35" s="200">
        <v>2</v>
      </c>
      <c r="U35" s="181">
        <f t="shared" si="14"/>
        <v>4.5454545454545459</v>
      </c>
      <c r="V35" s="181">
        <f t="shared" si="13"/>
        <v>28</v>
      </c>
      <c r="W35" s="181">
        <f t="shared" si="15"/>
        <v>63.636363636363633</v>
      </c>
      <c r="X35" s="181">
        <f t="shared" si="16"/>
        <v>25</v>
      </c>
      <c r="Y35" s="115">
        <f t="shared" si="17"/>
        <v>36.363636363636367</v>
      </c>
      <c r="Z35" s="13" t="str">
        <f t="shared" si="10"/>
        <v>ок</v>
      </c>
    </row>
    <row r="36" spans="1:26" x14ac:dyDescent="0.25">
      <c r="A36" s="244"/>
      <c r="B36" s="242"/>
      <c r="C36" s="314"/>
      <c r="D36" s="202">
        <v>2</v>
      </c>
      <c r="E36" s="200">
        <v>22</v>
      </c>
      <c r="F36" s="200">
        <v>2</v>
      </c>
      <c r="G36" s="181">
        <f t="shared" si="0"/>
        <v>9.0909090909090917</v>
      </c>
      <c r="H36" s="200">
        <v>11</v>
      </c>
      <c r="I36" s="181">
        <f t="shared" si="1"/>
        <v>50</v>
      </c>
      <c r="J36" s="200">
        <v>1</v>
      </c>
      <c r="K36" s="181">
        <f t="shared" si="2"/>
        <v>4.5454545454545459</v>
      </c>
      <c r="L36" s="200">
        <v>2</v>
      </c>
      <c r="M36" s="181">
        <f t="shared" si="3"/>
        <v>9.0909090909090917</v>
      </c>
      <c r="N36" s="200">
        <v>0</v>
      </c>
      <c r="O36" s="181">
        <f t="shared" si="4"/>
        <v>0</v>
      </c>
      <c r="P36" s="181">
        <f t="shared" si="5"/>
        <v>16</v>
      </c>
      <c r="Q36" s="181">
        <f t="shared" si="6"/>
        <v>72.727272727272734</v>
      </c>
      <c r="R36" s="200">
        <v>6</v>
      </c>
      <c r="S36" s="181">
        <f t="shared" si="11"/>
        <v>27.27272727272727</v>
      </c>
      <c r="T36" s="200">
        <v>0</v>
      </c>
      <c r="U36" s="181">
        <f t="shared" si="14"/>
        <v>0</v>
      </c>
      <c r="V36" s="181">
        <f t="shared" si="13"/>
        <v>6</v>
      </c>
      <c r="W36" s="181">
        <f t="shared" si="15"/>
        <v>27.27272727272727</v>
      </c>
      <c r="X36" s="181">
        <f t="shared" si="16"/>
        <v>63.636363636363633</v>
      </c>
      <c r="Y36" s="115">
        <f t="shared" si="17"/>
        <v>72.727272727272734</v>
      </c>
      <c r="Z36" s="13" t="str">
        <f t="shared" si="10"/>
        <v>ок</v>
      </c>
    </row>
    <row r="37" spans="1:26" x14ac:dyDescent="0.25">
      <c r="A37" s="244"/>
      <c r="B37" s="242"/>
      <c r="C37" s="314"/>
      <c r="D37" s="202">
        <v>3</v>
      </c>
      <c r="E37" s="200">
        <v>32</v>
      </c>
      <c r="F37" s="200">
        <v>8</v>
      </c>
      <c r="G37" s="181">
        <f t="shared" si="0"/>
        <v>25</v>
      </c>
      <c r="H37" s="200">
        <v>10</v>
      </c>
      <c r="I37" s="181">
        <f t="shared" si="1"/>
        <v>31.25</v>
      </c>
      <c r="J37" s="200">
        <v>0</v>
      </c>
      <c r="K37" s="181">
        <f t="shared" si="2"/>
        <v>0</v>
      </c>
      <c r="L37" s="200">
        <v>6</v>
      </c>
      <c r="M37" s="181">
        <f t="shared" si="3"/>
        <v>18.75</v>
      </c>
      <c r="N37" s="200">
        <v>0</v>
      </c>
      <c r="O37" s="181">
        <f t="shared" si="4"/>
        <v>0</v>
      </c>
      <c r="P37" s="181">
        <f t="shared" si="5"/>
        <v>24</v>
      </c>
      <c r="Q37" s="181">
        <f t="shared" si="6"/>
        <v>75</v>
      </c>
      <c r="R37" s="200">
        <v>8</v>
      </c>
      <c r="S37" s="181">
        <f t="shared" si="11"/>
        <v>25</v>
      </c>
      <c r="T37" s="200">
        <v>0</v>
      </c>
      <c r="U37" s="181">
        <f t="shared" si="14"/>
        <v>0</v>
      </c>
      <c r="V37" s="181">
        <f t="shared" si="13"/>
        <v>8</v>
      </c>
      <c r="W37" s="181">
        <f t="shared" si="15"/>
        <v>25</v>
      </c>
      <c r="X37" s="181">
        <f t="shared" si="16"/>
        <v>56.25</v>
      </c>
      <c r="Y37" s="115">
        <f t="shared" si="17"/>
        <v>75</v>
      </c>
      <c r="Z37" s="13" t="str">
        <f t="shared" si="10"/>
        <v>ок</v>
      </c>
    </row>
    <row r="38" spans="1:26" x14ac:dyDescent="0.25">
      <c r="A38" s="244"/>
      <c r="B38" s="242"/>
      <c r="C38" s="314"/>
      <c r="D38" s="202">
        <v>4</v>
      </c>
      <c r="E38" s="200">
        <v>26</v>
      </c>
      <c r="F38" s="200">
        <v>12</v>
      </c>
      <c r="G38" s="181">
        <f t="shared" si="0"/>
        <v>46.153846153846153</v>
      </c>
      <c r="H38" s="200">
        <v>6</v>
      </c>
      <c r="I38" s="181">
        <f t="shared" si="1"/>
        <v>23.076923076923077</v>
      </c>
      <c r="J38" s="200">
        <v>0</v>
      </c>
      <c r="K38" s="181">
        <f t="shared" si="2"/>
        <v>0</v>
      </c>
      <c r="L38" s="200">
        <v>8</v>
      </c>
      <c r="M38" s="181">
        <f t="shared" si="3"/>
        <v>30.76923076923077</v>
      </c>
      <c r="N38" s="200">
        <v>0</v>
      </c>
      <c r="O38" s="181">
        <f t="shared" si="4"/>
        <v>0</v>
      </c>
      <c r="P38" s="181">
        <f t="shared" si="5"/>
        <v>26</v>
      </c>
      <c r="Q38" s="181">
        <f t="shared" si="6"/>
        <v>100</v>
      </c>
      <c r="R38" s="200">
        <v>0</v>
      </c>
      <c r="S38" s="181">
        <f t="shared" si="11"/>
        <v>0</v>
      </c>
      <c r="T38" s="200">
        <v>0</v>
      </c>
      <c r="U38" s="181">
        <f t="shared" si="14"/>
        <v>0</v>
      </c>
      <c r="V38" s="181">
        <f t="shared" si="13"/>
        <v>0</v>
      </c>
      <c r="W38" s="181">
        <f t="shared" si="15"/>
        <v>0</v>
      </c>
      <c r="X38" s="181">
        <f t="shared" si="16"/>
        <v>69.230769230769226</v>
      </c>
      <c r="Y38" s="115">
        <f t="shared" si="17"/>
        <v>100</v>
      </c>
      <c r="Z38" s="13" t="str">
        <f t="shared" si="10"/>
        <v>ок</v>
      </c>
    </row>
    <row r="39" spans="1:26" x14ac:dyDescent="0.25">
      <c r="A39" s="248"/>
      <c r="B39" s="247"/>
      <c r="C39" s="315"/>
      <c r="D39" s="229" t="s">
        <v>116</v>
      </c>
      <c r="E39" s="230">
        <f>SUM(E35:E38)</f>
        <v>124</v>
      </c>
      <c r="F39" s="230">
        <f>SUM(F35:F38)</f>
        <v>28</v>
      </c>
      <c r="G39" s="231">
        <f t="shared" si="0"/>
        <v>22.58064516129032</v>
      </c>
      <c r="H39" s="230">
        <f>SUM(H35:H38)</f>
        <v>32</v>
      </c>
      <c r="I39" s="231">
        <f t="shared" si="1"/>
        <v>25.806451612903224</v>
      </c>
      <c r="J39" s="230">
        <f>SUM(J35:J38)</f>
        <v>1</v>
      </c>
      <c r="K39" s="231">
        <f t="shared" si="2"/>
        <v>0.80645161290322576</v>
      </c>
      <c r="L39" s="230">
        <f>SUM(L35:L38)</f>
        <v>21</v>
      </c>
      <c r="M39" s="231">
        <f t="shared" si="3"/>
        <v>16.93548387096774</v>
      </c>
      <c r="N39" s="230">
        <f>SUM(N35:N38)</f>
        <v>0</v>
      </c>
      <c r="O39" s="231">
        <f t="shared" ref="O39" si="35">(N39/E39)*100</f>
        <v>0</v>
      </c>
      <c r="P39" s="231">
        <f t="shared" ref="P39" si="36">F39+H39+J39+L39+N39</f>
        <v>82</v>
      </c>
      <c r="Q39" s="231">
        <f t="shared" ref="Q39" si="37">(P39/E39)*100</f>
        <v>66.129032258064512</v>
      </c>
      <c r="R39" s="230">
        <f>SUM(R35:R38)</f>
        <v>40</v>
      </c>
      <c r="S39" s="231">
        <f t="shared" si="11"/>
        <v>32.258064516129032</v>
      </c>
      <c r="T39" s="230">
        <f>SUM(T35:T38)</f>
        <v>2</v>
      </c>
      <c r="U39" s="231">
        <f t="shared" ref="U39" si="38">(T39/E39)*100</f>
        <v>1.6129032258064515</v>
      </c>
      <c r="V39" s="231">
        <f t="shared" ref="V39" si="39">R39+T39</f>
        <v>42</v>
      </c>
      <c r="W39" s="231">
        <f t="shared" ref="W39" si="40">(V39/E39)*100</f>
        <v>33.87096774193548</v>
      </c>
      <c r="X39" s="231">
        <f t="shared" ref="X39" si="41">((F39+H39+J39)/E39)*100</f>
        <v>49.193548387096776</v>
      </c>
      <c r="Y39" s="232">
        <f t="shared" ref="Y39" si="42">((F39+H39+J39+L39+N39)/E39)*100</f>
        <v>66.129032258064512</v>
      </c>
      <c r="Z39" s="13" t="str">
        <f>IF(P39+R39+T39=E39,"ок","не верно")</f>
        <v>ок</v>
      </c>
    </row>
    <row r="40" spans="1:26" ht="15.75" hidden="1" customHeight="1" x14ac:dyDescent="0.25">
      <c r="A40" s="252">
        <v>4</v>
      </c>
      <c r="B40" s="253" t="s">
        <v>69</v>
      </c>
      <c r="C40" s="254" t="s">
        <v>70</v>
      </c>
      <c r="D40" s="203">
        <v>1</v>
      </c>
      <c r="E40" s="200"/>
      <c r="F40" s="200"/>
      <c r="G40" s="181" t="e">
        <f t="shared" si="0"/>
        <v>#DIV/0!</v>
      </c>
      <c r="H40" s="200"/>
      <c r="I40" s="181" t="e">
        <f t="shared" si="1"/>
        <v>#DIV/0!</v>
      </c>
      <c r="J40" s="200"/>
      <c r="K40" s="181" t="e">
        <f t="shared" si="2"/>
        <v>#DIV/0!</v>
      </c>
      <c r="L40" s="200"/>
      <c r="M40" s="181" t="e">
        <f t="shared" si="3"/>
        <v>#DIV/0!</v>
      </c>
      <c r="N40" s="200"/>
      <c r="O40" s="181" t="e">
        <f t="shared" ref="O40:O43" si="43">(N40/E40)*100</f>
        <v>#DIV/0!</v>
      </c>
      <c r="P40" s="181">
        <f t="shared" ref="P40:P43" si="44">F40+H40+J40+L40+N40</f>
        <v>0</v>
      </c>
      <c r="Q40" s="181" t="e">
        <f t="shared" ref="Q40:Q43" si="45">(P40/E40)*100</f>
        <v>#DIV/0!</v>
      </c>
      <c r="R40" s="200"/>
      <c r="S40" s="181" t="e">
        <f t="shared" si="11"/>
        <v>#DIV/0!</v>
      </c>
      <c r="T40" s="200"/>
      <c r="U40" s="181" t="e">
        <f t="shared" ref="U40:U43" si="46">(T40/E40)*100</f>
        <v>#DIV/0!</v>
      </c>
      <c r="V40" s="181">
        <f t="shared" ref="V40:V43" si="47">R40+T40</f>
        <v>0</v>
      </c>
      <c r="W40" s="181" t="e">
        <f t="shared" ref="W40:W43" si="48">(V40/E40)*100</f>
        <v>#DIV/0!</v>
      </c>
      <c r="X40" s="181" t="e">
        <f t="shared" ref="X40:X43" si="49">((F40+H40+J40)/E40)*100</f>
        <v>#DIV/0!</v>
      </c>
      <c r="Y40" s="115" t="e">
        <f t="shared" ref="Y40:Y43" si="50">((F40+H40+J40+L40+N40)/E40)*100</f>
        <v>#DIV/0!</v>
      </c>
      <c r="Z40" s="13" t="str">
        <f t="shared" si="10"/>
        <v>ок</v>
      </c>
    </row>
    <row r="41" spans="1:26" ht="15.75" hidden="1" customHeight="1" x14ac:dyDescent="0.25">
      <c r="A41" s="252"/>
      <c r="B41" s="253"/>
      <c r="C41" s="254"/>
      <c r="D41" s="203">
        <v>2</v>
      </c>
      <c r="E41" s="200"/>
      <c r="F41" s="200"/>
      <c r="G41" s="181" t="e">
        <f t="shared" si="0"/>
        <v>#DIV/0!</v>
      </c>
      <c r="H41" s="200"/>
      <c r="I41" s="181" t="e">
        <f t="shared" si="1"/>
        <v>#DIV/0!</v>
      </c>
      <c r="J41" s="200"/>
      <c r="K41" s="181" t="e">
        <f t="shared" si="2"/>
        <v>#DIV/0!</v>
      </c>
      <c r="L41" s="200"/>
      <c r="M41" s="181" t="e">
        <f t="shared" si="3"/>
        <v>#DIV/0!</v>
      </c>
      <c r="N41" s="200"/>
      <c r="O41" s="181" t="e">
        <f t="shared" si="43"/>
        <v>#DIV/0!</v>
      </c>
      <c r="P41" s="181">
        <f t="shared" si="44"/>
        <v>0</v>
      </c>
      <c r="Q41" s="181" t="e">
        <f t="shared" si="45"/>
        <v>#DIV/0!</v>
      </c>
      <c r="R41" s="200"/>
      <c r="S41" s="181" t="e">
        <f t="shared" si="11"/>
        <v>#DIV/0!</v>
      </c>
      <c r="T41" s="200"/>
      <c r="U41" s="181" t="e">
        <f t="shared" si="46"/>
        <v>#DIV/0!</v>
      </c>
      <c r="V41" s="181">
        <f t="shared" si="47"/>
        <v>0</v>
      </c>
      <c r="W41" s="181" t="e">
        <f t="shared" si="48"/>
        <v>#DIV/0!</v>
      </c>
      <c r="X41" s="181" t="e">
        <f t="shared" si="49"/>
        <v>#DIV/0!</v>
      </c>
      <c r="Y41" s="115" t="e">
        <f t="shared" si="50"/>
        <v>#DIV/0!</v>
      </c>
      <c r="Z41" s="13" t="str">
        <f t="shared" si="10"/>
        <v>ок</v>
      </c>
    </row>
    <row r="42" spans="1:26" ht="15.75" hidden="1" customHeight="1" x14ac:dyDescent="0.25">
      <c r="A42" s="252"/>
      <c r="B42" s="253"/>
      <c r="C42" s="254"/>
      <c r="D42" s="203">
        <v>3</v>
      </c>
      <c r="E42" s="200"/>
      <c r="F42" s="200"/>
      <c r="G42" s="181" t="e">
        <f t="shared" si="0"/>
        <v>#DIV/0!</v>
      </c>
      <c r="H42" s="200"/>
      <c r="I42" s="181" t="e">
        <f t="shared" si="1"/>
        <v>#DIV/0!</v>
      </c>
      <c r="J42" s="200"/>
      <c r="K42" s="181" t="e">
        <f t="shared" si="2"/>
        <v>#DIV/0!</v>
      </c>
      <c r="L42" s="200"/>
      <c r="M42" s="181" t="e">
        <f t="shared" si="3"/>
        <v>#DIV/0!</v>
      </c>
      <c r="N42" s="200"/>
      <c r="O42" s="181" t="e">
        <f t="shared" si="43"/>
        <v>#DIV/0!</v>
      </c>
      <c r="P42" s="181">
        <f t="shared" si="44"/>
        <v>0</v>
      </c>
      <c r="Q42" s="181" t="e">
        <f t="shared" si="45"/>
        <v>#DIV/0!</v>
      </c>
      <c r="R42" s="200"/>
      <c r="S42" s="181" t="e">
        <f t="shared" si="11"/>
        <v>#DIV/0!</v>
      </c>
      <c r="T42" s="200"/>
      <c r="U42" s="181" t="e">
        <f t="shared" si="46"/>
        <v>#DIV/0!</v>
      </c>
      <c r="V42" s="181">
        <f t="shared" si="47"/>
        <v>0</v>
      </c>
      <c r="W42" s="181" t="e">
        <f t="shared" si="48"/>
        <v>#DIV/0!</v>
      </c>
      <c r="X42" s="181" t="e">
        <f t="shared" si="49"/>
        <v>#DIV/0!</v>
      </c>
      <c r="Y42" s="115" t="e">
        <f t="shared" si="50"/>
        <v>#DIV/0!</v>
      </c>
      <c r="Z42" s="13" t="str">
        <f t="shared" si="10"/>
        <v>ок</v>
      </c>
    </row>
    <row r="43" spans="1:26" ht="15.75" hidden="1" customHeight="1" x14ac:dyDescent="0.25">
      <c r="A43" s="252"/>
      <c r="B43" s="253"/>
      <c r="C43" s="254"/>
      <c r="D43" s="203">
        <v>4</v>
      </c>
      <c r="E43" s="200"/>
      <c r="F43" s="200"/>
      <c r="G43" s="181" t="e">
        <f t="shared" si="0"/>
        <v>#DIV/0!</v>
      </c>
      <c r="H43" s="200"/>
      <c r="I43" s="181" t="e">
        <f t="shared" si="1"/>
        <v>#DIV/0!</v>
      </c>
      <c r="J43" s="200"/>
      <c r="K43" s="181" t="e">
        <f t="shared" si="2"/>
        <v>#DIV/0!</v>
      </c>
      <c r="L43" s="200"/>
      <c r="M43" s="181" t="e">
        <f t="shared" si="3"/>
        <v>#DIV/0!</v>
      </c>
      <c r="N43" s="200"/>
      <c r="O43" s="181" t="e">
        <f t="shared" si="43"/>
        <v>#DIV/0!</v>
      </c>
      <c r="P43" s="181">
        <f t="shared" si="44"/>
        <v>0</v>
      </c>
      <c r="Q43" s="181" t="e">
        <f t="shared" si="45"/>
        <v>#DIV/0!</v>
      </c>
      <c r="R43" s="200"/>
      <c r="S43" s="181" t="e">
        <f t="shared" si="11"/>
        <v>#DIV/0!</v>
      </c>
      <c r="T43" s="200"/>
      <c r="U43" s="181" t="e">
        <f t="shared" si="46"/>
        <v>#DIV/0!</v>
      </c>
      <c r="V43" s="181">
        <f t="shared" si="47"/>
        <v>0</v>
      </c>
      <c r="W43" s="181" t="e">
        <f t="shared" si="48"/>
        <v>#DIV/0!</v>
      </c>
      <c r="X43" s="181" t="e">
        <f t="shared" si="49"/>
        <v>#DIV/0!</v>
      </c>
      <c r="Y43" s="115" t="e">
        <f t="shared" si="50"/>
        <v>#DIV/0!</v>
      </c>
      <c r="Z43" s="13" t="str">
        <f t="shared" si="10"/>
        <v>ок</v>
      </c>
    </row>
    <row r="44" spans="1:26" hidden="1" x14ac:dyDescent="0.25">
      <c r="A44" s="228"/>
      <c r="B44" s="221"/>
      <c r="C44" s="22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6" x14ac:dyDescent="0.25">
      <c r="A45" s="255">
        <v>5</v>
      </c>
      <c r="B45" s="241" t="s">
        <v>71</v>
      </c>
      <c r="C45" s="316" t="s">
        <v>72</v>
      </c>
      <c r="D45" s="202">
        <v>1</v>
      </c>
      <c r="E45" s="200">
        <v>14</v>
      </c>
      <c r="F45" s="200">
        <v>1</v>
      </c>
      <c r="G45" s="181">
        <f t="shared" si="0"/>
        <v>7.1428571428571423</v>
      </c>
      <c r="H45" s="200">
        <v>2</v>
      </c>
      <c r="I45" s="181">
        <f t="shared" si="1"/>
        <v>14.285714285714285</v>
      </c>
      <c r="J45" s="200">
        <v>0</v>
      </c>
      <c r="K45" s="181">
        <f t="shared" si="2"/>
        <v>0</v>
      </c>
      <c r="L45" s="200">
        <v>4</v>
      </c>
      <c r="M45" s="181">
        <f t="shared" si="3"/>
        <v>28.571428571428569</v>
      </c>
      <c r="N45" s="200">
        <v>0</v>
      </c>
      <c r="O45" s="181">
        <f t="shared" si="4"/>
        <v>0</v>
      </c>
      <c r="P45" s="181">
        <f t="shared" si="5"/>
        <v>7</v>
      </c>
      <c r="Q45" s="181">
        <f t="shared" si="6"/>
        <v>50</v>
      </c>
      <c r="R45" s="200">
        <v>7</v>
      </c>
      <c r="S45" s="181">
        <f t="shared" si="11"/>
        <v>50</v>
      </c>
      <c r="T45" s="200">
        <v>0</v>
      </c>
      <c r="U45" s="181">
        <f t="shared" si="14"/>
        <v>0</v>
      </c>
      <c r="V45" s="181">
        <f t="shared" si="13"/>
        <v>7</v>
      </c>
      <c r="W45" s="181">
        <f t="shared" si="15"/>
        <v>50</v>
      </c>
      <c r="X45" s="181">
        <f t="shared" si="16"/>
        <v>21.428571428571427</v>
      </c>
      <c r="Y45" s="115">
        <f t="shared" si="17"/>
        <v>50</v>
      </c>
      <c r="Z45" s="13" t="str">
        <f t="shared" si="10"/>
        <v>ок</v>
      </c>
    </row>
    <row r="46" spans="1:26" x14ac:dyDescent="0.25">
      <c r="A46" s="256"/>
      <c r="B46" s="242"/>
      <c r="C46" s="317"/>
      <c r="D46" s="202">
        <v>2</v>
      </c>
      <c r="E46" s="200">
        <v>19</v>
      </c>
      <c r="F46" s="200">
        <v>3</v>
      </c>
      <c r="G46" s="181">
        <f t="shared" si="0"/>
        <v>15.789473684210526</v>
      </c>
      <c r="H46" s="200">
        <v>5</v>
      </c>
      <c r="I46" s="181">
        <f t="shared" si="1"/>
        <v>26.315789473684209</v>
      </c>
      <c r="J46" s="200">
        <v>0</v>
      </c>
      <c r="K46" s="181">
        <f t="shared" si="2"/>
        <v>0</v>
      </c>
      <c r="L46" s="200">
        <v>2</v>
      </c>
      <c r="M46" s="181">
        <f t="shared" si="3"/>
        <v>10.526315789473683</v>
      </c>
      <c r="N46" s="200">
        <v>0</v>
      </c>
      <c r="O46" s="181">
        <f t="shared" si="4"/>
        <v>0</v>
      </c>
      <c r="P46" s="181">
        <f t="shared" si="5"/>
        <v>10</v>
      </c>
      <c r="Q46" s="181">
        <f t="shared" si="6"/>
        <v>52.631578947368418</v>
      </c>
      <c r="R46" s="200">
        <v>9</v>
      </c>
      <c r="S46" s="181">
        <f t="shared" si="11"/>
        <v>47.368421052631575</v>
      </c>
      <c r="T46" s="200">
        <v>0</v>
      </c>
      <c r="U46" s="181">
        <f t="shared" si="14"/>
        <v>0</v>
      </c>
      <c r="V46" s="181">
        <f t="shared" si="13"/>
        <v>9</v>
      </c>
      <c r="W46" s="181">
        <f t="shared" si="15"/>
        <v>47.368421052631575</v>
      </c>
      <c r="X46" s="181">
        <f t="shared" si="16"/>
        <v>42.105263157894733</v>
      </c>
      <c r="Y46" s="115">
        <f t="shared" si="17"/>
        <v>52.631578947368418</v>
      </c>
      <c r="Z46" s="13" t="str">
        <f t="shared" si="10"/>
        <v>ок</v>
      </c>
    </row>
    <row r="47" spans="1:26" x14ac:dyDescent="0.25">
      <c r="A47" s="256"/>
      <c r="B47" s="242"/>
      <c r="C47" s="317"/>
      <c r="D47" s="202">
        <v>3</v>
      </c>
      <c r="E47" s="200">
        <v>14</v>
      </c>
      <c r="F47" s="200">
        <v>7</v>
      </c>
      <c r="G47" s="181">
        <f t="shared" si="0"/>
        <v>50</v>
      </c>
      <c r="H47" s="200">
        <v>1</v>
      </c>
      <c r="I47" s="181">
        <f t="shared" si="1"/>
        <v>7.1428571428571423</v>
      </c>
      <c r="J47" s="200">
        <v>2</v>
      </c>
      <c r="K47" s="181">
        <f t="shared" si="2"/>
        <v>14.285714285714285</v>
      </c>
      <c r="L47" s="200">
        <v>1</v>
      </c>
      <c r="M47" s="181">
        <f t="shared" si="3"/>
        <v>7.1428571428571423</v>
      </c>
      <c r="N47" s="200">
        <v>0</v>
      </c>
      <c r="O47" s="181">
        <f t="shared" si="4"/>
        <v>0</v>
      </c>
      <c r="P47" s="181">
        <f t="shared" si="5"/>
        <v>11</v>
      </c>
      <c r="Q47" s="181">
        <f t="shared" si="6"/>
        <v>78.571428571428569</v>
      </c>
      <c r="R47" s="200">
        <v>3</v>
      </c>
      <c r="S47" s="181">
        <f t="shared" si="11"/>
        <v>21.428571428571427</v>
      </c>
      <c r="T47" s="200">
        <v>0</v>
      </c>
      <c r="U47" s="181">
        <f t="shared" si="14"/>
        <v>0</v>
      </c>
      <c r="V47" s="181">
        <f t="shared" si="13"/>
        <v>3</v>
      </c>
      <c r="W47" s="181">
        <f t="shared" si="15"/>
        <v>21.428571428571427</v>
      </c>
      <c r="X47" s="181">
        <f t="shared" si="16"/>
        <v>71.428571428571431</v>
      </c>
      <c r="Y47" s="115">
        <f t="shared" si="17"/>
        <v>78.571428571428569</v>
      </c>
      <c r="Z47" s="13" t="str">
        <f>IF(P47+R47+T47=E47,"ок","не верно")</f>
        <v>ок</v>
      </c>
    </row>
    <row r="48" spans="1:26" hidden="1" x14ac:dyDescent="0.25">
      <c r="A48" s="256"/>
      <c r="B48" s="242"/>
      <c r="C48" s="317"/>
      <c r="D48" s="202">
        <v>4</v>
      </c>
      <c r="E48" s="200"/>
      <c r="F48" s="200"/>
      <c r="G48" s="181" t="e">
        <f t="shared" si="0"/>
        <v>#DIV/0!</v>
      </c>
      <c r="H48" s="200"/>
      <c r="I48" s="181" t="e">
        <f t="shared" si="1"/>
        <v>#DIV/0!</v>
      </c>
      <c r="J48" s="200"/>
      <c r="K48" s="181" t="e">
        <f t="shared" si="2"/>
        <v>#DIV/0!</v>
      </c>
      <c r="L48" s="200"/>
      <c r="M48" s="181" t="e">
        <f t="shared" si="3"/>
        <v>#DIV/0!</v>
      </c>
      <c r="N48" s="200"/>
      <c r="O48" s="181" t="e">
        <f t="shared" ref="O48:O49" si="51">(N48/E48)*100</f>
        <v>#DIV/0!</v>
      </c>
      <c r="P48" s="181">
        <f t="shared" ref="P48:P49" si="52">F48+H48+J48+L48+N48</f>
        <v>0</v>
      </c>
      <c r="Q48" s="181" t="e">
        <f t="shared" ref="Q48:Q49" si="53">(P48/E48)*100</f>
        <v>#DIV/0!</v>
      </c>
      <c r="R48" s="200"/>
      <c r="S48" s="181" t="e">
        <f t="shared" si="11"/>
        <v>#DIV/0!</v>
      </c>
      <c r="T48" s="200"/>
      <c r="U48" s="181" t="e">
        <f t="shared" ref="U48:U49" si="54">(T48/E48)*100</f>
        <v>#DIV/0!</v>
      </c>
      <c r="V48" s="181">
        <f t="shared" ref="V48:V49" si="55">R48+T48</f>
        <v>0</v>
      </c>
      <c r="W48" s="181" t="e">
        <f t="shared" ref="W48:W49" si="56">(V48/E48)*100</f>
        <v>#DIV/0!</v>
      </c>
      <c r="X48" s="181" t="e">
        <f t="shared" ref="X48:X49" si="57">((F48+H48+J48)/E48)*100</f>
        <v>#DIV/0!</v>
      </c>
      <c r="Y48" s="115" t="e">
        <f t="shared" ref="Y48:Y49" si="58">((F48+H48+J48+L48+N48)/E48)*100</f>
        <v>#DIV/0!</v>
      </c>
      <c r="Z48" s="13" t="str">
        <f t="shared" ref="Z48:Z49" si="59">IF(P48+R48+T48=E48,"ок","не верно")</f>
        <v>ок</v>
      </c>
    </row>
    <row r="49" spans="1:26" x14ac:dyDescent="0.25">
      <c r="A49" s="257"/>
      <c r="B49" s="247"/>
      <c r="C49" s="318"/>
      <c r="D49" s="229" t="s">
        <v>116</v>
      </c>
      <c r="E49" s="230">
        <f>SUM(E45:E48)</f>
        <v>47</v>
      </c>
      <c r="F49" s="230">
        <f>SUM(F45:F48)</f>
        <v>11</v>
      </c>
      <c r="G49" s="231">
        <f t="shared" si="0"/>
        <v>23.404255319148938</v>
      </c>
      <c r="H49" s="230">
        <f>SUM(H45:H48)</f>
        <v>8</v>
      </c>
      <c r="I49" s="231">
        <f t="shared" si="1"/>
        <v>17.021276595744681</v>
      </c>
      <c r="J49" s="230">
        <f>SUM(J45:J48)</f>
        <v>2</v>
      </c>
      <c r="K49" s="231">
        <f t="shared" si="2"/>
        <v>4.2553191489361701</v>
      </c>
      <c r="L49" s="230">
        <f>SUM(L45:L48)</f>
        <v>7</v>
      </c>
      <c r="M49" s="231">
        <f t="shared" si="3"/>
        <v>14.893617021276595</v>
      </c>
      <c r="N49" s="230">
        <f>SUM(N45:N48)</f>
        <v>0</v>
      </c>
      <c r="O49" s="231">
        <f t="shared" si="51"/>
        <v>0</v>
      </c>
      <c r="P49" s="231">
        <f t="shared" si="52"/>
        <v>28</v>
      </c>
      <c r="Q49" s="231">
        <f t="shared" si="53"/>
        <v>59.574468085106382</v>
      </c>
      <c r="R49" s="230">
        <f>SUM(R45:R48)</f>
        <v>19</v>
      </c>
      <c r="S49" s="231">
        <f t="shared" si="11"/>
        <v>40.425531914893611</v>
      </c>
      <c r="T49" s="230">
        <f>SUM(T45:T48)</f>
        <v>0</v>
      </c>
      <c r="U49" s="231">
        <f t="shared" si="54"/>
        <v>0</v>
      </c>
      <c r="V49" s="231">
        <f t="shared" si="55"/>
        <v>19</v>
      </c>
      <c r="W49" s="231">
        <f t="shared" si="56"/>
        <v>40.425531914893611</v>
      </c>
      <c r="X49" s="231">
        <f t="shared" si="57"/>
        <v>44.680851063829785</v>
      </c>
      <c r="Y49" s="232">
        <f t="shared" si="58"/>
        <v>59.574468085106382</v>
      </c>
      <c r="Z49" s="13" t="str">
        <f t="shared" si="59"/>
        <v>ок</v>
      </c>
    </row>
    <row r="50" spans="1:26" ht="15.75" hidden="1" customHeight="1" x14ac:dyDescent="0.25">
      <c r="A50" s="249">
        <v>6</v>
      </c>
      <c r="B50" s="241" t="s">
        <v>73</v>
      </c>
      <c r="C50" s="313" t="s">
        <v>74</v>
      </c>
      <c r="D50" s="203">
        <v>1</v>
      </c>
      <c r="E50" s="200"/>
      <c r="F50" s="200"/>
      <c r="G50" s="181" t="e">
        <f t="shared" si="0"/>
        <v>#DIV/0!</v>
      </c>
      <c r="H50" s="200"/>
      <c r="I50" s="181" t="e">
        <f t="shared" si="1"/>
        <v>#DIV/0!</v>
      </c>
      <c r="J50" s="200"/>
      <c r="K50" s="181" t="e">
        <f t="shared" si="2"/>
        <v>#DIV/0!</v>
      </c>
      <c r="L50" s="200"/>
      <c r="M50" s="181" t="e">
        <f t="shared" si="3"/>
        <v>#DIV/0!</v>
      </c>
      <c r="N50" s="200"/>
      <c r="O50" s="181" t="e">
        <f t="shared" si="4"/>
        <v>#DIV/0!</v>
      </c>
      <c r="P50" s="181">
        <f t="shared" si="5"/>
        <v>0</v>
      </c>
      <c r="Q50" s="181" t="e">
        <f t="shared" si="6"/>
        <v>#DIV/0!</v>
      </c>
      <c r="R50" s="200"/>
      <c r="S50" s="181" t="e">
        <f t="shared" si="11"/>
        <v>#DIV/0!</v>
      </c>
      <c r="T50" s="200"/>
      <c r="U50" s="181" t="e">
        <f t="shared" si="14"/>
        <v>#DIV/0!</v>
      </c>
      <c r="V50" s="181">
        <f t="shared" si="13"/>
        <v>0</v>
      </c>
      <c r="W50" s="181" t="e">
        <f t="shared" si="15"/>
        <v>#DIV/0!</v>
      </c>
      <c r="X50" s="181" t="e">
        <f t="shared" si="16"/>
        <v>#DIV/0!</v>
      </c>
      <c r="Y50" s="115" t="e">
        <f t="shared" si="17"/>
        <v>#DIV/0!</v>
      </c>
      <c r="Z50" s="13" t="str">
        <f t="shared" si="10"/>
        <v>ок</v>
      </c>
    </row>
    <row r="51" spans="1:26" ht="15.75" hidden="1" customHeight="1" x14ac:dyDescent="0.25">
      <c r="A51" s="250"/>
      <c r="B51" s="242"/>
      <c r="C51" s="314"/>
      <c r="D51" s="203">
        <v>2</v>
      </c>
      <c r="E51" s="200"/>
      <c r="F51" s="200"/>
      <c r="G51" s="181" t="e">
        <f t="shared" si="0"/>
        <v>#DIV/0!</v>
      </c>
      <c r="H51" s="200"/>
      <c r="I51" s="181" t="e">
        <f t="shared" si="1"/>
        <v>#DIV/0!</v>
      </c>
      <c r="J51" s="200"/>
      <c r="K51" s="181" t="e">
        <f t="shared" si="2"/>
        <v>#DIV/0!</v>
      </c>
      <c r="L51" s="200"/>
      <c r="M51" s="181" t="e">
        <f t="shared" si="3"/>
        <v>#DIV/0!</v>
      </c>
      <c r="N51" s="200"/>
      <c r="O51" s="181" t="e">
        <f t="shared" si="4"/>
        <v>#DIV/0!</v>
      </c>
      <c r="P51" s="181">
        <f t="shared" si="5"/>
        <v>0</v>
      </c>
      <c r="Q51" s="181" t="e">
        <f t="shared" si="6"/>
        <v>#DIV/0!</v>
      </c>
      <c r="R51" s="200"/>
      <c r="S51" s="181" t="e">
        <f t="shared" si="11"/>
        <v>#DIV/0!</v>
      </c>
      <c r="T51" s="200"/>
      <c r="U51" s="181" t="e">
        <f t="shared" si="14"/>
        <v>#DIV/0!</v>
      </c>
      <c r="V51" s="181">
        <f t="shared" si="13"/>
        <v>0</v>
      </c>
      <c r="W51" s="181" t="e">
        <f t="shared" si="15"/>
        <v>#DIV/0!</v>
      </c>
      <c r="X51" s="181" t="e">
        <f t="shared" si="16"/>
        <v>#DIV/0!</v>
      </c>
      <c r="Y51" s="115" t="e">
        <f t="shared" si="17"/>
        <v>#DIV/0!</v>
      </c>
      <c r="Z51" s="13" t="str">
        <f t="shared" si="10"/>
        <v>ок</v>
      </c>
    </row>
    <row r="52" spans="1:26" x14ac:dyDescent="0.25">
      <c r="A52" s="250"/>
      <c r="B52" s="242"/>
      <c r="C52" s="314"/>
      <c r="D52" s="202">
        <v>3</v>
      </c>
      <c r="E52" s="200">
        <v>8</v>
      </c>
      <c r="F52" s="200">
        <v>2</v>
      </c>
      <c r="G52" s="181">
        <f t="shared" si="0"/>
        <v>25</v>
      </c>
      <c r="H52" s="200">
        <v>3</v>
      </c>
      <c r="I52" s="181">
        <f t="shared" si="1"/>
        <v>37.5</v>
      </c>
      <c r="J52" s="200">
        <v>1</v>
      </c>
      <c r="K52" s="181">
        <f t="shared" si="2"/>
        <v>12.5</v>
      </c>
      <c r="L52" s="200">
        <v>0</v>
      </c>
      <c r="M52" s="181">
        <f t="shared" si="3"/>
        <v>0</v>
      </c>
      <c r="N52" s="200">
        <v>0</v>
      </c>
      <c r="O52" s="181">
        <f t="shared" si="4"/>
        <v>0</v>
      </c>
      <c r="P52" s="181">
        <f t="shared" si="5"/>
        <v>6</v>
      </c>
      <c r="Q52" s="181">
        <f t="shared" si="6"/>
        <v>75</v>
      </c>
      <c r="R52" s="200">
        <v>2</v>
      </c>
      <c r="S52" s="181">
        <f t="shared" si="11"/>
        <v>25</v>
      </c>
      <c r="T52" s="200">
        <v>0</v>
      </c>
      <c r="U52" s="181">
        <f t="shared" si="14"/>
        <v>0</v>
      </c>
      <c r="V52" s="181">
        <f t="shared" si="13"/>
        <v>2</v>
      </c>
      <c r="W52" s="181">
        <f t="shared" si="15"/>
        <v>25</v>
      </c>
      <c r="X52" s="181">
        <f t="shared" si="16"/>
        <v>75</v>
      </c>
      <c r="Y52" s="115">
        <f t="shared" si="17"/>
        <v>75</v>
      </c>
      <c r="Z52" s="13" t="str">
        <f t="shared" si="10"/>
        <v>ок</v>
      </c>
    </row>
    <row r="53" spans="1:26" x14ac:dyDescent="0.25">
      <c r="A53" s="250"/>
      <c r="B53" s="242"/>
      <c r="C53" s="314"/>
      <c r="D53" s="203">
        <v>4</v>
      </c>
      <c r="E53" s="200">
        <v>13</v>
      </c>
      <c r="F53" s="200">
        <v>6</v>
      </c>
      <c r="G53" s="181">
        <f t="shared" si="0"/>
        <v>46.153846153846153</v>
      </c>
      <c r="H53" s="200">
        <v>1</v>
      </c>
      <c r="I53" s="181">
        <f t="shared" si="1"/>
        <v>7.6923076923076925</v>
      </c>
      <c r="J53" s="200">
        <v>2</v>
      </c>
      <c r="K53" s="181">
        <f t="shared" si="2"/>
        <v>15.384615384615385</v>
      </c>
      <c r="L53" s="200">
        <v>0</v>
      </c>
      <c r="M53" s="181">
        <f t="shared" si="3"/>
        <v>0</v>
      </c>
      <c r="N53" s="200">
        <v>4</v>
      </c>
      <c r="O53" s="181">
        <f t="shared" si="4"/>
        <v>30.76923076923077</v>
      </c>
      <c r="P53" s="181">
        <f t="shared" si="5"/>
        <v>13</v>
      </c>
      <c r="Q53" s="181">
        <f t="shared" si="6"/>
        <v>100</v>
      </c>
      <c r="R53" s="200">
        <v>0</v>
      </c>
      <c r="S53" s="181">
        <f t="shared" si="11"/>
        <v>0</v>
      </c>
      <c r="T53" s="200">
        <v>0</v>
      </c>
      <c r="U53" s="181">
        <f>(T53/E53)*100</f>
        <v>0</v>
      </c>
      <c r="V53" s="181">
        <f>R53+T53</f>
        <v>0</v>
      </c>
      <c r="W53" s="181">
        <f>(V53/E53)*100</f>
        <v>0</v>
      </c>
      <c r="X53" s="181">
        <f>((F53+H53+J53)/E53)*100</f>
        <v>69.230769230769226</v>
      </c>
      <c r="Y53" s="115">
        <f>((F53+H53+J53+L53+N53)/E53)*100</f>
        <v>100</v>
      </c>
      <c r="Z53" s="13" t="str">
        <f>IF(P53+R53+T53=E53,"ок","не верно")</f>
        <v>ок</v>
      </c>
    </row>
    <row r="54" spans="1:26" x14ac:dyDescent="0.25">
      <c r="A54" s="251"/>
      <c r="B54" s="247"/>
      <c r="C54" s="315"/>
      <c r="D54" s="229" t="s">
        <v>116</v>
      </c>
      <c r="E54" s="230">
        <f>SUM(E52:E53)</f>
        <v>21</v>
      </c>
      <c r="F54" s="230">
        <f>SUM(F52:F53)</f>
        <v>8</v>
      </c>
      <c r="G54" s="231">
        <f t="shared" si="0"/>
        <v>38.095238095238095</v>
      </c>
      <c r="H54" s="230">
        <f>SUM(H52:H53)</f>
        <v>4</v>
      </c>
      <c r="I54" s="231">
        <f t="shared" si="1"/>
        <v>19.047619047619047</v>
      </c>
      <c r="J54" s="230">
        <f>SUM(J52:J53)</f>
        <v>3</v>
      </c>
      <c r="K54" s="231">
        <f t="shared" si="2"/>
        <v>14.285714285714285</v>
      </c>
      <c r="L54" s="230">
        <f>SUM(L52:L53)</f>
        <v>0</v>
      </c>
      <c r="M54" s="231">
        <f t="shared" si="3"/>
        <v>0</v>
      </c>
      <c r="N54" s="230">
        <f>SUM(N52:N53)</f>
        <v>4</v>
      </c>
      <c r="O54" s="231">
        <f t="shared" ref="O54" si="60">(N54/E54)*100</f>
        <v>19.047619047619047</v>
      </c>
      <c r="P54" s="231">
        <f t="shared" ref="P54" si="61">F54+H54+J54+L54+N54</f>
        <v>19</v>
      </c>
      <c r="Q54" s="231">
        <f t="shared" ref="Q54" si="62">(P54/E54)*100</f>
        <v>90.476190476190482</v>
      </c>
      <c r="R54" s="230">
        <f>SUM(R52:R53)</f>
        <v>2</v>
      </c>
      <c r="S54" s="231">
        <f t="shared" si="11"/>
        <v>9.5238095238095237</v>
      </c>
      <c r="T54" s="230">
        <f>SUM(T52:T53)</f>
        <v>0</v>
      </c>
      <c r="U54" s="231">
        <f>(T54/E54)*100</f>
        <v>0</v>
      </c>
      <c r="V54" s="231">
        <f>R54+T54</f>
        <v>2</v>
      </c>
      <c r="W54" s="231">
        <f>(V54/E54)*100</f>
        <v>9.5238095238095237</v>
      </c>
      <c r="X54" s="231">
        <f>((F54+H54+J54)/E54)*100</f>
        <v>71.428571428571431</v>
      </c>
      <c r="Y54" s="232">
        <f>((F54+H54+J54+L54+N54)/E54)*100</f>
        <v>90.476190476190482</v>
      </c>
      <c r="Z54" s="13" t="str">
        <f>IF(P54+R54+T54=E54,"ок","не верно")</f>
        <v>ок</v>
      </c>
    </row>
    <row r="55" spans="1:26" x14ac:dyDescent="0.25">
      <c r="A55" s="243">
        <v>7</v>
      </c>
      <c r="B55" s="241" t="s">
        <v>75</v>
      </c>
      <c r="C55" s="319" t="s">
        <v>76</v>
      </c>
      <c r="D55" s="202">
        <v>1</v>
      </c>
      <c r="E55" s="200">
        <v>13</v>
      </c>
      <c r="F55" s="200">
        <v>2</v>
      </c>
      <c r="G55" s="181">
        <f t="shared" si="0"/>
        <v>15.384615384615385</v>
      </c>
      <c r="H55" s="200">
        <v>2</v>
      </c>
      <c r="I55" s="181">
        <f t="shared" si="1"/>
        <v>15.384615384615385</v>
      </c>
      <c r="J55" s="200">
        <v>0</v>
      </c>
      <c r="K55" s="181">
        <f t="shared" si="2"/>
        <v>0</v>
      </c>
      <c r="L55" s="200">
        <v>1</v>
      </c>
      <c r="M55" s="181">
        <f t="shared" si="3"/>
        <v>7.6923076923076925</v>
      </c>
      <c r="N55" s="200">
        <v>0</v>
      </c>
      <c r="O55" s="181">
        <f t="shared" si="4"/>
        <v>0</v>
      </c>
      <c r="P55" s="181">
        <f t="shared" si="5"/>
        <v>5</v>
      </c>
      <c r="Q55" s="181">
        <f t="shared" si="6"/>
        <v>38.461538461538467</v>
      </c>
      <c r="R55" s="200">
        <v>8</v>
      </c>
      <c r="S55" s="181">
        <f t="shared" si="11"/>
        <v>61.53846153846154</v>
      </c>
      <c r="T55" s="200">
        <v>0</v>
      </c>
      <c r="U55" s="181">
        <f t="shared" si="14"/>
        <v>0</v>
      </c>
      <c r="V55" s="181">
        <f t="shared" si="13"/>
        <v>8</v>
      </c>
      <c r="W55" s="181">
        <f t="shared" si="15"/>
        <v>61.53846153846154</v>
      </c>
      <c r="X55" s="181">
        <f t="shared" si="16"/>
        <v>30.76923076923077</v>
      </c>
      <c r="Y55" s="115">
        <f t="shared" si="17"/>
        <v>38.461538461538467</v>
      </c>
      <c r="Z55" s="13" t="str">
        <f t="shared" si="10"/>
        <v>ок</v>
      </c>
    </row>
    <row r="56" spans="1:26" x14ac:dyDescent="0.25">
      <c r="A56" s="244"/>
      <c r="B56" s="242"/>
      <c r="C56" s="320"/>
      <c r="D56" s="202">
        <v>2</v>
      </c>
      <c r="E56" s="200">
        <v>14</v>
      </c>
      <c r="F56" s="200">
        <v>0</v>
      </c>
      <c r="G56" s="181">
        <f t="shared" si="0"/>
        <v>0</v>
      </c>
      <c r="H56" s="200">
        <v>4</v>
      </c>
      <c r="I56" s="181">
        <f t="shared" si="1"/>
        <v>28.571428571428569</v>
      </c>
      <c r="J56" s="200">
        <v>0</v>
      </c>
      <c r="K56" s="181">
        <f t="shared" si="2"/>
        <v>0</v>
      </c>
      <c r="L56" s="200">
        <v>0</v>
      </c>
      <c r="M56" s="181">
        <f t="shared" si="3"/>
        <v>0</v>
      </c>
      <c r="N56" s="200">
        <v>0</v>
      </c>
      <c r="O56" s="181">
        <f t="shared" si="4"/>
        <v>0</v>
      </c>
      <c r="P56" s="181">
        <f t="shared" si="5"/>
        <v>4</v>
      </c>
      <c r="Q56" s="181">
        <f t="shared" si="6"/>
        <v>28.571428571428569</v>
      </c>
      <c r="R56" s="200">
        <v>10</v>
      </c>
      <c r="S56" s="181">
        <f t="shared" si="11"/>
        <v>71.428571428571431</v>
      </c>
      <c r="T56" s="200">
        <v>0</v>
      </c>
      <c r="U56" s="181">
        <f t="shared" si="14"/>
        <v>0</v>
      </c>
      <c r="V56" s="181">
        <f t="shared" si="13"/>
        <v>10</v>
      </c>
      <c r="W56" s="181">
        <f t="shared" si="15"/>
        <v>71.428571428571431</v>
      </c>
      <c r="X56" s="181">
        <f t="shared" si="16"/>
        <v>28.571428571428569</v>
      </c>
      <c r="Y56" s="115">
        <f t="shared" si="17"/>
        <v>28.571428571428569</v>
      </c>
      <c r="Z56" s="13" t="str">
        <f t="shared" si="10"/>
        <v>ок</v>
      </c>
    </row>
    <row r="57" spans="1:26" x14ac:dyDescent="0.25">
      <c r="A57" s="244"/>
      <c r="B57" s="242"/>
      <c r="C57" s="320"/>
      <c r="D57" s="202">
        <v>3</v>
      </c>
      <c r="E57" s="200">
        <v>12</v>
      </c>
      <c r="F57" s="200">
        <v>2</v>
      </c>
      <c r="G57" s="181">
        <f t="shared" si="0"/>
        <v>16.666666666666664</v>
      </c>
      <c r="H57" s="200">
        <v>2</v>
      </c>
      <c r="I57" s="181">
        <f t="shared" si="1"/>
        <v>16.666666666666664</v>
      </c>
      <c r="J57" s="200">
        <v>1</v>
      </c>
      <c r="K57" s="181">
        <f t="shared" si="2"/>
        <v>8.3333333333333321</v>
      </c>
      <c r="L57" s="200">
        <v>0</v>
      </c>
      <c r="M57" s="181">
        <f t="shared" si="3"/>
        <v>0</v>
      </c>
      <c r="N57" s="200">
        <v>0</v>
      </c>
      <c r="O57" s="181">
        <f t="shared" si="4"/>
        <v>0</v>
      </c>
      <c r="P57" s="181">
        <f t="shared" si="5"/>
        <v>5</v>
      </c>
      <c r="Q57" s="181">
        <f t="shared" si="6"/>
        <v>41.666666666666671</v>
      </c>
      <c r="R57" s="200">
        <v>7</v>
      </c>
      <c r="S57" s="181">
        <f t="shared" si="11"/>
        <v>58.333333333333336</v>
      </c>
      <c r="T57" s="200">
        <v>0</v>
      </c>
      <c r="U57" s="181">
        <f t="shared" si="14"/>
        <v>0</v>
      </c>
      <c r="V57" s="181">
        <f t="shared" si="13"/>
        <v>7</v>
      </c>
      <c r="W57" s="181">
        <f t="shared" si="15"/>
        <v>58.333333333333336</v>
      </c>
      <c r="X57" s="181">
        <f t="shared" si="16"/>
        <v>41.666666666666671</v>
      </c>
      <c r="Y57" s="115">
        <f t="shared" si="17"/>
        <v>41.666666666666671</v>
      </c>
      <c r="Z57" s="13" t="str">
        <f t="shared" si="10"/>
        <v>ок</v>
      </c>
    </row>
    <row r="58" spans="1:26" x14ac:dyDescent="0.25">
      <c r="A58" s="244"/>
      <c r="B58" s="242"/>
      <c r="C58" s="320"/>
      <c r="D58" s="202">
        <v>4</v>
      </c>
      <c r="E58" s="200">
        <v>12</v>
      </c>
      <c r="F58" s="200">
        <v>2</v>
      </c>
      <c r="G58" s="181">
        <f t="shared" si="0"/>
        <v>16.666666666666664</v>
      </c>
      <c r="H58" s="200">
        <v>3</v>
      </c>
      <c r="I58" s="181">
        <f t="shared" si="1"/>
        <v>25</v>
      </c>
      <c r="J58" s="200">
        <v>1</v>
      </c>
      <c r="K58" s="181">
        <f t="shared" si="2"/>
        <v>8.3333333333333321</v>
      </c>
      <c r="L58" s="200">
        <v>4</v>
      </c>
      <c r="M58" s="181">
        <f t="shared" si="3"/>
        <v>33.333333333333329</v>
      </c>
      <c r="N58" s="200">
        <v>0</v>
      </c>
      <c r="O58" s="181">
        <f t="shared" si="4"/>
        <v>0</v>
      </c>
      <c r="P58" s="181">
        <f t="shared" si="5"/>
        <v>10</v>
      </c>
      <c r="Q58" s="181">
        <f t="shared" si="6"/>
        <v>83.333333333333343</v>
      </c>
      <c r="R58" s="200">
        <v>2</v>
      </c>
      <c r="S58" s="181">
        <f t="shared" si="11"/>
        <v>16.666666666666664</v>
      </c>
      <c r="T58" s="200">
        <v>0</v>
      </c>
      <c r="U58" s="181">
        <f t="shared" si="14"/>
        <v>0</v>
      </c>
      <c r="V58" s="181">
        <f t="shared" si="13"/>
        <v>2</v>
      </c>
      <c r="W58" s="181">
        <f t="shared" si="15"/>
        <v>16.666666666666664</v>
      </c>
      <c r="X58" s="181">
        <f t="shared" si="16"/>
        <v>50</v>
      </c>
      <c r="Y58" s="115">
        <f t="shared" si="17"/>
        <v>83.333333333333343</v>
      </c>
      <c r="Z58" s="13" t="str">
        <f t="shared" si="10"/>
        <v>ок</v>
      </c>
    </row>
    <row r="59" spans="1:26" x14ac:dyDescent="0.25">
      <c r="A59" s="248"/>
      <c r="B59" s="247"/>
      <c r="C59" s="321"/>
      <c r="D59" s="229" t="s">
        <v>116</v>
      </c>
      <c r="E59" s="230">
        <f>SUM(E55:E58)</f>
        <v>51</v>
      </c>
      <c r="F59" s="230">
        <f>SUM(F55:F58)</f>
        <v>6</v>
      </c>
      <c r="G59" s="231">
        <f t="shared" si="0"/>
        <v>11.76470588235294</v>
      </c>
      <c r="H59" s="230">
        <f>SUM(H55:H58)</f>
        <v>11</v>
      </c>
      <c r="I59" s="231">
        <f t="shared" si="1"/>
        <v>21.568627450980394</v>
      </c>
      <c r="J59" s="230">
        <f>SUM(J55:J58)</f>
        <v>2</v>
      </c>
      <c r="K59" s="231">
        <f t="shared" si="2"/>
        <v>3.9215686274509802</v>
      </c>
      <c r="L59" s="230">
        <f>SUM(L55:L58)</f>
        <v>5</v>
      </c>
      <c r="M59" s="231">
        <f t="shared" si="3"/>
        <v>9.8039215686274517</v>
      </c>
      <c r="N59" s="230">
        <f>SUM(N55:N58)</f>
        <v>0</v>
      </c>
      <c r="O59" s="231">
        <f t="shared" ref="O59:O60" si="63">(N59/E59)*100</f>
        <v>0</v>
      </c>
      <c r="P59" s="231">
        <f t="shared" ref="P59:P60" si="64">F59+H59+J59+L59+N59</f>
        <v>24</v>
      </c>
      <c r="Q59" s="231">
        <f t="shared" ref="Q59:Q60" si="65">(P59/E59)*100</f>
        <v>47.058823529411761</v>
      </c>
      <c r="R59" s="230">
        <f>SUM(R55:R58)</f>
        <v>27</v>
      </c>
      <c r="S59" s="231">
        <f t="shared" si="11"/>
        <v>52.941176470588239</v>
      </c>
      <c r="T59" s="230">
        <f>SUM(T55:T58)</f>
        <v>0</v>
      </c>
      <c r="U59" s="231">
        <f t="shared" ref="U59" si="66">(T59/E59)*100</f>
        <v>0</v>
      </c>
      <c r="V59" s="231">
        <f t="shared" ref="V59" si="67">R59+T59</f>
        <v>27</v>
      </c>
      <c r="W59" s="231">
        <f t="shared" ref="W59" si="68">(V59/E59)*100</f>
        <v>52.941176470588239</v>
      </c>
      <c r="X59" s="231">
        <f t="shared" ref="X59" si="69">((F59+H59+J59)/E59)*100</f>
        <v>37.254901960784316</v>
      </c>
      <c r="Y59" s="232">
        <f t="shared" ref="Y59" si="70">((F59+H59+J59+L59+N59)/E59)*100</f>
        <v>47.058823529411761</v>
      </c>
      <c r="Z59" s="13" t="str">
        <f t="shared" ref="Z59" si="71">IF(P59+R59+T59=E59,"ок","не верно")</f>
        <v>ок</v>
      </c>
    </row>
    <row r="60" spans="1:26" ht="15.75" hidden="1" customHeight="1" x14ac:dyDescent="0.25">
      <c r="A60" s="243">
        <v>8</v>
      </c>
      <c r="B60" s="241" t="s">
        <v>77</v>
      </c>
      <c r="C60" s="319" t="s">
        <v>78</v>
      </c>
      <c r="D60" s="203">
        <v>1</v>
      </c>
      <c r="E60" s="200"/>
      <c r="F60" s="200"/>
      <c r="G60" s="181" t="e">
        <f t="shared" si="0"/>
        <v>#DIV/0!</v>
      </c>
      <c r="H60" s="200"/>
      <c r="I60" s="181" t="e">
        <f t="shared" si="1"/>
        <v>#DIV/0!</v>
      </c>
      <c r="J60" s="200"/>
      <c r="K60" s="181" t="e">
        <f t="shared" si="2"/>
        <v>#DIV/0!</v>
      </c>
      <c r="L60" s="200"/>
      <c r="M60" s="181" t="e">
        <f t="shared" si="3"/>
        <v>#DIV/0!</v>
      </c>
      <c r="N60" s="200"/>
      <c r="O60" s="181" t="e">
        <f t="shared" si="63"/>
        <v>#DIV/0!</v>
      </c>
      <c r="P60" s="181">
        <f t="shared" si="64"/>
        <v>0</v>
      </c>
      <c r="Q60" s="181" t="e">
        <f t="shared" si="65"/>
        <v>#DIV/0!</v>
      </c>
      <c r="R60" s="200"/>
      <c r="S60" s="181" t="e">
        <f t="shared" si="11"/>
        <v>#DIV/0!</v>
      </c>
      <c r="T60" s="200"/>
      <c r="U60" s="181" t="e">
        <f t="shared" si="14"/>
        <v>#DIV/0!</v>
      </c>
      <c r="V60" s="181">
        <f t="shared" si="13"/>
        <v>0</v>
      </c>
      <c r="W60" s="181" t="e">
        <f t="shared" si="15"/>
        <v>#DIV/0!</v>
      </c>
      <c r="X60" s="181" t="e">
        <f t="shared" si="16"/>
        <v>#DIV/0!</v>
      </c>
      <c r="Y60" s="115" t="e">
        <f t="shared" si="17"/>
        <v>#DIV/0!</v>
      </c>
      <c r="Z60" s="13" t="str">
        <f t="shared" si="10"/>
        <v>ок</v>
      </c>
    </row>
    <row r="61" spans="1:26" x14ac:dyDescent="0.25">
      <c r="A61" s="244"/>
      <c r="B61" s="242"/>
      <c r="C61" s="320"/>
      <c r="D61" s="202">
        <v>2</v>
      </c>
      <c r="E61" s="200">
        <v>14</v>
      </c>
      <c r="F61" s="200">
        <v>1</v>
      </c>
      <c r="G61" s="181">
        <f t="shared" si="0"/>
        <v>7.1428571428571423</v>
      </c>
      <c r="H61" s="200">
        <v>2</v>
      </c>
      <c r="I61" s="181">
        <f t="shared" si="1"/>
        <v>14.285714285714285</v>
      </c>
      <c r="J61" s="200">
        <v>0</v>
      </c>
      <c r="K61" s="181">
        <f t="shared" si="2"/>
        <v>0</v>
      </c>
      <c r="L61" s="200">
        <v>1</v>
      </c>
      <c r="M61" s="181">
        <f t="shared" si="3"/>
        <v>7.1428571428571423</v>
      </c>
      <c r="N61" s="200">
        <v>0</v>
      </c>
      <c r="O61" s="181">
        <f t="shared" si="4"/>
        <v>0</v>
      </c>
      <c r="P61" s="181">
        <f t="shared" si="5"/>
        <v>4</v>
      </c>
      <c r="Q61" s="181">
        <f t="shared" si="6"/>
        <v>28.571428571428569</v>
      </c>
      <c r="R61" s="200">
        <v>8</v>
      </c>
      <c r="S61" s="181">
        <f t="shared" si="11"/>
        <v>57.142857142857139</v>
      </c>
      <c r="T61" s="200">
        <v>2</v>
      </c>
      <c r="U61" s="181">
        <f t="shared" si="14"/>
        <v>14.285714285714285</v>
      </c>
      <c r="V61" s="181">
        <f t="shared" si="13"/>
        <v>10</v>
      </c>
      <c r="W61" s="181">
        <f t="shared" si="15"/>
        <v>71.428571428571431</v>
      </c>
      <c r="X61" s="181">
        <f t="shared" si="16"/>
        <v>21.428571428571427</v>
      </c>
      <c r="Y61" s="115">
        <f t="shared" si="17"/>
        <v>28.571428571428569</v>
      </c>
      <c r="Z61" s="13" t="str">
        <f t="shared" si="10"/>
        <v>ок</v>
      </c>
    </row>
    <row r="62" spans="1:26" x14ac:dyDescent="0.25">
      <c r="A62" s="244"/>
      <c r="B62" s="242"/>
      <c r="C62" s="320"/>
      <c r="D62" s="202">
        <v>3</v>
      </c>
      <c r="E62" s="200">
        <v>18</v>
      </c>
      <c r="F62" s="200">
        <v>3</v>
      </c>
      <c r="G62" s="181">
        <f t="shared" si="0"/>
        <v>16.666666666666664</v>
      </c>
      <c r="H62" s="200">
        <v>3</v>
      </c>
      <c r="I62" s="181">
        <f t="shared" si="1"/>
        <v>16.666666666666664</v>
      </c>
      <c r="J62" s="200">
        <v>0</v>
      </c>
      <c r="K62" s="181">
        <f t="shared" si="2"/>
        <v>0</v>
      </c>
      <c r="L62" s="200">
        <v>3</v>
      </c>
      <c r="M62" s="181">
        <f t="shared" si="3"/>
        <v>16.666666666666664</v>
      </c>
      <c r="N62" s="200">
        <v>0</v>
      </c>
      <c r="O62" s="181">
        <f t="shared" si="4"/>
        <v>0</v>
      </c>
      <c r="P62" s="181">
        <f t="shared" si="5"/>
        <v>9</v>
      </c>
      <c r="Q62" s="181">
        <f t="shared" si="6"/>
        <v>50</v>
      </c>
      <c r="R62" s="200">
        <v>9</v>
      </c>
      <c r="S62" s="181">
        <f t="shared" si="11"/>
        <v>50</v>
      </c>
      <c r="T62" s="200">
        <v>0</v>
      </c>
      <c r="U62" s="181">
        <f t="shared" si="14"/>
        <v>0</v>
      </c>
      <c r="V62" s="181">
        <f t="shared" si="13"/>
        <v>9</v>
      </c>
      <c r="W62" s="181">
        <f t="shared" si="15"/>
        <v>50</v>
      </c>
      <c r="X62" s="181">
        <f t="shared" si="16"/>
        <v>33.333333333333329</v>
      </c>
      <c r="Y62" s="115">
        <f t="shared" si="17"/>
        <v>50</v>
      </c>
      <c r="Z62" s="13" t="str">
        <f t="shared" si="10"/>
        <v>ок</v>
      </c>
    </row>
    <row r="63" spans="1:26" x14ac:dyDescent="0.25">
      <c r="A63" s="244"/>
      <c r="B63" s="242"/>
      <c r="C63" s="320"/>
      <c r="D63" s="202">
        <v>4</v>
      </c>
      <c r="E63" s="200">
        <v>14</v>
      </c>
      <c r="F63" s="200">
        <v>5</v>
      </c>
      <c r="G63" s="181">
        <f t="shared" si="0"/>
        <v>35.714285714285715</v>
      </c>
      <c r="H63" s="200">
        <v>0</v>
      </c>
      <c r="I63" s="181">
        <f t="shared" si="1"/>
        <v>0</v>
      </c>
      <c r="J63" s="200">
        <v>0</v>
      </c>
      <c r="K63" s="181">
        <f t="shared" si="2"/>
        <v>0</v>
      </c>
      <c r="L63" s="200">
        <v>0</v>
      </c>
      <c r="M63" s="181">
        <f t="shared" si="3"/>
        <v>0</v>
      </c>
      <c r="N63" s="200">
        <v>0</v>
      </c>
      <c r="O63" s="181">
        <f t="shared" si="4"/>
        <v>0</v>
      </c>
      <c r="P63" s="181">
        <f t="shared" si="5"/>
        <v>5</v>
      </c>
      <c r="Q63" s="181">
        <f t="shared" si="6"/>
        <v>35.714285714285715</v>
      </c>
      <c r="R63" s="200">
        <v>9</v>
      </c>
      <c r="S63" s="181">
        <f t="shared" si="11"/>
        <v>64.285714285714292</v>
      </c>
      <c r="T63" s="200">
        <v>0</v>
      </c>
      <c r="U63" s="181">
        <f t="shared" si="14"/>
        <v>0</v>
      </c>
      <c r="V63" s="181">
        <f t="shared" si="13"/>
        <v>9</v>
      </c>
      <c r="W63" s="181">
        <f t="shared" si="15"/>
        <v>64.285714285714292</v>
      </c>
      <c r="X63" s="181">
        <f t="shared" si="16"/>
        <v>35.714285714285715</v>
      </c>
      <c r="Y63" s="115">
        <f t="shared" si="17"/>
        <v>35.714285714285715</v>
      </c>
      <c r="Z63" s="13" t="str">
        <f t="shared" si="10"/>
        <v>ок</v>
      </c>
    </row>
    <row r="64" spans="1:26" x14ac:dyDescent="0.25">
      <c r="A64" s="248"/>
      <c r="B64" s="247"/>
      <c r="C64" s="321"/>
      <c r="D64" s="229" t="s">
        <v>116</v>
      </c>
      <c r="E64" s="230">
        <f>SUM(E61:E63)</f>
        <v>46</v>
      </c>
      <c r="F64" s="230">
        <f>SUM(F61:F63)</f>
        <v>9</v>
      </c>
      <c r="G64" s="231">
        <f t="shared" si="0"/>
        <v>19.565217391304348</v>
      </c>
      <c r="H64" s="230">
        <f>SUM(H61:H63)</f>
        <v>5</v>
      </c>
      <c r="I64" s="231">
        <f t="shared" si="1"/>
        <v>10.869565217391305</v>
      </c>
      <c r="J64" s="230">
        <f>SUM(J61:J63)</f>
        <v>0</v>
      </c>
      <c r="K64" s="231">
        <f t="shared" si="2"/>
        <v>0</v>
      </c>
      <c r="L64" s="230">
        <f>SUM(L61:L63)</f>
        <v>4</v>
      </c>
      <c r="M64" s="231">
        <f t="shared" si="3"/>
        <v>8.695652173913043</v>
      </c>
      <c r="N64" s="230">
        <f>SUM(N61:N63)</f>
        <v>0</v>
      </c>
      <c r="O64" s="231">
        <f t="shared" ref="O64" si="72">(N64/E64)*100</f>
        <v>0</v>
      </c>
      <c r="P64" s="231">
        <f t="shared" ref="P64" si="73">F64+H64+J64+L64+N64</f>
        <v>18</v>
      </c>
      <c r="Q64" s="231">
        <f t="shared" ref="Q64" si="74">(P64/E64)*100</f>
        <v>39.130434782608695</v>
      </c>
      <c r="R64" s="230">
        <f>SUM(R61:R63)</f>
        <v>26</v>
      </c>
      <c r="S64" s="231">
        <f t="shared" si="11"/>
        <v>56.521739130434781</v>
      </c>
      <c r="T64" s="230">
        <f>SUM(T61:T63)</f>
        <v>2</v>
      </c>
      <c r="U64" s="231">
        <f t="shared" ref="U64" si="75">(T64/E64)*100</f>
        <v>4.3478260869565215</v>
      </c>
      <c r="V64" s="231">
        <f t="shared" ref="V64" si="76">R64+T64</f>
        <v>28</v>
      </c>
      <c r="W64" s="231">
        <f t="shared" ref="W64" si="77">(V64/E64)*100</f>
        <v>60.869565217391312</v>
      </c>
      <c r="X64" s="231">
        <f t="shared" ref="X64" si="78">((F64+H64+J64)/E64)*100</f>
        <v>30.434782608695656</v>
      </c>
      <c r="Y64" s="232">
        <f t="shared" ref="Y64" si="79">((F64+H64+J64+L64+N64)/E64)*100</f>
        <v>39.130434782608695</v>
      </c>
      <c r="Z64" s="13" t="str">
        <f t="shared" ref="Z64" si="80">IF(P64+R64+T64=E64,"ок","не верно")</f>
        <v>ок</v>
      </c>
    </row>
    <row r="65" spans="1:26" ht="15.75" hidden="1" customHeight="1" x14ac:dyDescent="0.25">
      <c r="A65" s="243">
        <v>9</v>
      </c>
      <c r="B65" s="241" t="s">
        <v>79</v>
      </c>
      <c r="C65" s="316" t="s">
        <v>80</v>
      </c>
      <c r="D65" s="203">
        <v>1</v>
      </c>
      <c r="E65" s="200"/>
      <c r="F65" s="200"/>
      <c r="G65" s="181" t="e">
        <f t="shared" si="0"/>
        <v>#DIV/0!</v>
      </c>
      <c r="H65" s="200"/>
      <c r="I65" s="181" t="e">
        <f t="shared" si="1"/>
        <v>#DIV/0!</v>
      </c>
      <c r="J65" s="200"/>
      <c r="K65" s="181" t="e">
        <f t="shared" si="2"/>
        <v>#DIV/0!</v>
      </c>
      <c r="L65" s="200"/>
      <c r="M65" s="181" t="e">
        <f t="shared" si="3"/>
        <v>#DIV/0!</v>
      </c>
      <c r="N65" s="200"/>
      <c r="O65" s="181" t="e">
        <f t="shared" si="4"/>
        <v>#DIV/0!</v>
      </c>
      <c r="P65" s="181">
        <f t="shared" si="5"/>
        <v>0</v>
      </c>
      <c r="Q65" s="181" t="e">
        <f t="shared" si="6"/>
        <v>#DIV/0!</v>
      </c>
      <c r="R65" s="200"/>
      <c r="S65" s="181" t="e">
        <f t="shared" si="11"/>
        <v>#DIV/0!</v>
      </c>
      <c r="T65" s="200"/>
      <c r="U65" s="181" t="e">
        <f t="shared" si="14"/>
        <v>#DIV/0!</v>
      </c>
      <c r="V65" s="181">
        <f t="shared" si="13"/>
        <v>0</v>
      </c>
      <c r="W65" s="181" t="e">
        <f t="shared" si="15"/>
        <v>#DIV/0!</v>
      </c>
      <c r="X65" s="181" t="e">
        <f t="shared" si="16"/>
        <v>#DIV/0!</v>
      </c>
      <c r="Y65" s="115" t="e">
        <f t="shared" si="17"/>
        <v>#DIV/0!</v>
      </c>
      <c r="Z65" s="13" t="str">
        <f t="shared" si="10"/>
        <v>ок</v>
      </c>
    </row>
    <row r="66" spans="1:26" ht="15.75" hidden="1" customHeight="1" x14ac:dyDescent="0.25">
      <c r="A66" s="244"/>
      <c r="B66" s="242"/>
      <c r="C66" s="317"/>
      <c r="D66" s="203">
        <v>2</v>
      </c>
      <c r="E66" s="200"/>
      <c r="F66" s="200"/>
      <c r="G66" s="181" t="e">
        <f t="shared" si="0"/>
        <v>#DIV/0!</v>
      </c>
      <c r="H66" s="200"/>
      <c r="I66" s="181" t="e">
        <f t="shared" si="1"/>
        <v>#DIV/0!</v>
      </c>
      <c r="J66" s="200"/>
      <c r="K66" s="181" t="e">
        <f t="shared" si="2"/>
        <v>#DIV/0!</v>
      </c>
      <c r="L66" s="200"/>
      <c r="M66" s="181" t="e">
        <f t="shared" si="3"/>
        <v>#DIV/0!</v>
      </c>
      <c r="N66" s="200"/>
      <c r="O66" s="181" t="e">
        <f t="shared" si="4"/>
        <v>#DIV/0!</v>
      </c>
      <c r="P66" s="181">
        <f t="shared" si="5"/>
        <v>0</v>
      </c>
      <c r="Q66" s="181" t="e">
        <f t="shared" si="6"/>
        <v>#DIV/0!</v>
      </c>
      <c r="R66" s="200"/>
      <c r="S66" s="181" t="e">
        <f t="shared" si="11"/>
        <v>#DIV/0!</v>
      </c>
      <c r="T66" s="200"/>
      <c r="U66" s="181" t="e">
        <f t="shared" si="14"/>
        <v>#DIV/0!</v>
      </c>
      <c r="V66" s="181">
        <f t="shared" si="13"/>
        <v>0</v>
      </c>
      <c r="W66" s="181" t="e">
        <f t="shared" si="15"/>
        <v>#DIV/0!</v>
      </c>
      <c r="X66" s="181" t="e">
        <f t="shared" si="16"/>
        <v>#DIV/0!</v>
      </c>
      <c r="Y66" s="115" t="e">
        <f t="shared" si="17"/>
        <v>#DIV/0!</v>
      </c>
      <c r="Z66" s="13" t="str">
        <f t="shared" si="10"/>
        <v>ок</v>
      </c>
    </row>
    <row r="67" spans="1:26" x14ac:dyDescent="0.25">
      <c r="A67" s="244"/>
      <c r="B67" s="242"/>
      <c r="C67" s="317"/>
      <c r="D67" s="202">
        <v>3</v>
      </c>
      <c r="E67" s="200">
        <v>17</v>
      </c>
      <c r="F67" s="200">
        <v>4</v>
      </c>
      <c r="G67" s="181">
        <f t="shared" si="0"/>
        <v>23.52941176470588</v>
      </c>
      <c r="H67" s="200">
        <v>4</v>
      </c>
      <c r="I67" s="181">
        <f t="shared" si="1"/>
        <v>23.52941176470588</v>
      </c>
      <c r="J67" s="200">
        <v>0</v>
      </c>
      <c r="K67" s="181">
        <f t="shared" si="2"/>
        <v>0</v>
      </c>
      <c r="L67" s="200">
        <v>0</v>
      </c>
      <c r="M67" s="181">
        <f t="shared" si="3"/>
        <v>0</v>
      </c>
      <c r="N67" s="200">
        <v>0</v>
      </c>
      <c r="O67" s="181">
        <f t="shared" si="4"/>
        <v>0</v>
      </c>
      <c r="P67" s="181">
        <f t="shared" si="5"/>
        <v>8</v>
      </c>
      <c r="Q67" s="181">
        <f t="shared" si="6"/>
        <v>47.058823529411761</v>
      </c>
      <c r="R67" s="200">
        <v>9</v>
      </c>
      <c r="S67" s="181">
        <f t="shared" si="11"/>
        <v>52.941176470588239</v>
      </c>
      <c r="T67" s="200">
        <v>0</v>
      </c>
      <c r="U67" s="181">
        <f t="shared" si="14"/>
        <v>0</v>
      </c>
      <c r="V67" s="181">
        <f t="shared" si="13"/>
        <v>9</v>
      </c>
      <c r="W67" s="181">
        <f t="shared" si="15"/>
        <v>52.941176470588239</v>
      </c>
      <c r="X67" s="181">
        <f t="shared" si="16"/>
        <v>47.058823529411761</v>
      </c>
      <c r="Y67" s="115">
        <f t="shared" si="17"/>
        <v>47.058823529411761</v>
      </c>
      <c r="Z67" s="13" t="str">
        <f t="shared" si="10"/>
        <v>ок</v>
      </c>
    </row>
    <row r="68" spans="1:26" ht="15.75" hidden="1" customHeight="1" x14ac:dyDescent="0.25">
      <c r="A68" s="244"/>
      <c r="B68" s="242"/>
      <c r="C68" s="317"/>
      <c r="D68" s="202">
        <v>4</v>
      </c>
      <c r="E68" s="200"/>
      <c r="F68" s="200"/>
      <c r="G68" s="181" t="e">
        <f t="shared" si="0"/>
        <v>#DIV/0!</v>
      </c>
      <c r="H68" s="200"/>
      <c r="I68" s="181" t="e">
        <f t="shared" si="1"/>
        <v>#DIV/0!</v>
      </c>
      <c r="J68" s="200"/>
      <c r="K68" s="181" t="e">
        <f t="shared" si="2"/>
        <v>#DIV/0!</v>
      </c>
      <c r="L68" s="200"/>
      <c r="M68" s="181" t="e">
        <f t="shared" si="3"/>
        <v>#DIV/0!</v>
      </c>
      <c r="N68" s="200"/>
      <c r="O68" s="181" t="e">
        <f t="shared" ref="O68:O69" si="81">(N68/E68)*100</f>
        <v>#DIV/0!</v>
      </c>
      <c r="P68" s="181">
        <f t="shared" ref="P68:P69" si="82">F68+H68+J68+L68+N68</f>
        <v>0</v>
      </c>
      <c r="Q68" s="181" t="e">
        <f t="shared" ref="Q68:Q69" si="83">(P68/E68)*100</f>
        <v>#DIV/0!</v>
      </c>
      <c r="R68" s="200"/>
      <c r="S68" s="181" t="e">
        <f t="shared" si="11"/>
        <v>#DIV/0!</v>
      </c>
      <c r="T68" s="200"/>
      <c r="U68" s="181" t="e">
        <f t="shared" ref="U68:U69" si="84">(T68/E68)*100</f>
        <v>#DIV/0!</v>
      </c>
      <c r="V68" s="181">
        <f t="shared" ref="V68:V69" si="85">R68+T68</f>
        <v>0</v>
      </c>
      <c r="W68" s="181" t="e">
        <f t="shared" ref="W68:W69" si="86">(V68/E68)*100</f>
        <v>#DIV/0!</v>
      </c>
      <c r="X68" s="181" t="e">
        <f t="shared" ref="X68:X69" si="87">((F68+H68+J68)/E68)*100</f>
        <v>#DIV/0!</v>
      </c>
      <c r="Y68" s="115" t="e">
        <f t="shared" ref="Y68:Y69" si="88">((F68+H68+J68+L68+N68)/E68)*100</f>
        <v>#DIV/0!</v>
      </c>
      <c r="Z68" s="13" t="str">
        <f t="shared" ref="Z68:Z69" si="89">IF(P68+R68+T68=E68,"ок","не верно")</f>
        <v>ок</v>
      </c>
    </row>
    <row r="69" spans="1:26" x14ac:dyDescent="0.25">
      <c r="A69" s="248"/>
      <c r="B69" s="247"/>
      <c r="C69" s="318"/>
      <c r="D69" s="229" t="s">
        <v>116</v>
      </c>
      <c r="E69" s="230">
        <f>SUM(E67:E68)</f>
        <v>17</v>
      </c>
      <c r="F69" s="230">
        <f>SUM(F67:F68)</f>
        <v>4</v>
      </c>
      <c r="G69" s="231">
        <f t="shared" si="0"/>
        <v>23.52941176470588</v>
      </c>
      <c r="H69" s="230">
        <f>SUM(H67:H68)</f>
        <v>4</v>
      </c>
      <c r="I69" s="231">
        <f t="shared" si="1"/>
        <v>23.52941176470588</v>
      </c>
      <c r="J69" s="230">
        <f>SUM(J67:J68)</f>
        <v>0</v>
      </c>
      <c r="K69" s="231">
        <f t="shared" si="2"/>
        <v>0</v>
      </c>
      <c r="L69" s="230">
        <f>SUM(L67:L68)</f>
        <v>0</v>
      </c>
      <c r="M69" s="231">
        <f t="shared" si="3"/>
        <v>0</v>
      </c>
      <c r="N69" s="230">
        <f>SUM(N67:N68)</f>
        <v>0</v>
      </c>
      <c r="O69" s="231">
        <f t="shared" si="81"/>
        <v>0</v>
      </c>
      <c r="P69" s="231">
        <f t="shared" si="82"/>
        <v>8</v>
      </c>
      <c r="Q69" s="231">
        <f t="shared" si="83"/>
        <v>47.058823529411761</v>
      </c>
      <c r="R69" s="230">
        <f>SUM(R67:R68)</f>
        <v>9</v>
      </c>
      <c r="S69" s="231">
        <f t="shared" si="11"/>
        <v>52.941176470588239</v>
      </c>
      <c r="T69" s="230">
        <f>SUM(T67:T68)</f>
        <v>0</v>
      </c>
      <c r="U69" s="231">
        <f t="shared" si="84"/>
        <v>0</v>
      </c>
      <c r="V69" s="231">
        <f t="shared" si="85"/>
        <v>9</v>
      </c>
      <c r="W69" s="231">
        <f t="shared" si="86"/>
        <v>52.941176470588239</v>
      </c>
      <c r="X69" s="231">
        <f t="shared" si="87"/>
        <v>47.058823529411761</v>
      </c>
      <c r="Y69" s="232">
        <f t="shared" si="88"/>
        <v>47.058823529411761</v>
      </c>
      <c r="Z69" s="13" t="str">
        <f t="shared" si="89"/>
        <v>ок</v>
      </c>
    </row>
    <row r="70" spans="1:26" ht="15.75" hidden="1" customHeight="1" x14ac:dyDescent="0.25">
      <c r="A70" s="243">
        <v>10</v>
      </c>
      <c r="B70" s="241" t="s">
        <v>81</v>
      </c>
      <c r="C70" s="316" t="s">
        <v>82</v>
      </c>
      <c r="D70" s="203">
        <v>1</v>
      </c>
      <c r="E70" s="200"/>
      <c r="F70" s="200"/>
      <c r="G70" s="181" t="e">
        <f t="shared" si="0"/>
        <v>#DIV/0!</v>
      </c>
      <c r="H70" s="200"/>
      <c r="I70" s="181" t="e">
        <f t="shared" si="1"/>
        <v>#DIV/0!</v>
      </c>
      <c r="J70" s="200"/>
      <c r="K70" s="181" t="e">
        <f t="shared" si="2"/>
        <v>#DIV/0!</v>
      </c>
      <c r="L70" s="200"/>
      <c r="M70" s="181" t="e">
        <f t="shared" si="3"/>
        <v>#DIV/0!</v>
      </c>
      <c r="N70" s="200"/>
      <c r="O70" s="181" t="e">
        <f t="shared" si="4"/>
        <v>#DIV/0!</v>
      </c>
      <c r="P70" s="181">
        <f t="shared" si="5"/>
        <v>0</v>
      </c>
      <c r="Q70" s="181" t="e">
        <f t="shared" si="6"/>
        <v>#DIV/0!</v>
      </c>
      <c r="R70" s="200"/>
      <c r="S70" s="181" t="e">
        <f t="shared" si="11"/>
        <v>#DIV/0!</v>
      </c>
      <c r="T70" s="200"/>
      <c r="U70" s="181" t="e">
        <f t="shared" si="14"/>
        <v>#DIV/0!</v>
      </c>
      <c r="V70" s="181">
        <f t="shared" si="13"/>
        <v>0</v>
      </c>
      <c r="W70" s="181" t="e">
        <f t="shared" si="15"/>
        <v>#DIV/0!</v>
      </c>
      <c r="X70" s="181" t="e">
        <f t="shared" si="16"/>
        <v>#DIV/0!</v>
      </c>
      <c r="Y70" s="115" t="e">
        <f t="shared" si="17"/>
        <v>#DIV/0!</v>
      </c>
      <c r="Z70" s="13" t="str">
        <f t="shared" si="10"/>
        <v>ок</v>
      </c>
    </row>
    <row r="71" spans="1:26" x14ac:dyDescent="0.25">
      <c r="A71" s="244"/>
      <c r="B71" s="242"/>
      <c r="C71" s="317"/>
      <c r="D71" s="203">
        <v>2</v>
      </c>
      <c r="E71" s="200">
        <v>15</v>
      </c>
      <c r="F71" s="200">
        <v>1</v>
      </c>
      <c r="G71" s="181">
        <f t="shared" si="0"/>
        <v>6.666666666666667</v>
      </c>
      <c r="H71" s="200">
        <v>0</v>
      </c>
      <c r="I71" s="181">
        <f t="shared" si="1"/>
        <v>0</v>
      </c>
      <c r="J71" s="200">
        <v>0</v>
      </c>
      <c r="K71" s="181">
        <f t="shared" si="2"/>
        <v>0</v>
      </c>
      <c r="L71" s="200">
        <v>2</v>
      </c>
      <c r="M71" s="181">
        <f t="shared" si="3"/>
        <v>13.333333333333334</v>
      </c>
      <c r="N71" s="200">
        <v>0</v>
      </c>
      <c r="O71" s="181">
        <f t="shared" si="4"/>
        <v>0</v>
      </c>
      <c r="P71" s="181">
        <f t="shared" si="5"/>
        <v>3</v>
      </c>
      <c r="Q71" s="181">
        <f t="shared" si="6"/>
        <v>20</v>
      </c>
      <c r="R71" s="200">
        <v>12</v>
      </c>
      <c r="S71" s="181">
        <f t="shared" si="11"/>
        <v>80</v>
      </c>
      <c r="T71" s="200">
        <v>0</v>
      </c>
      <c r="U71" s="181">
        <f t="shared" si="14"/>
        <v>0</v>
      </c>
      <c r="V71" s="181">
        <f t="shared" si="13"/>
        <v>12</v>
      </c>
      <c r="W71" s="181">
        <f t="shared" si="15"/>
        <v>80</v>
      </c>
      <c r="X71" s="181">
        <f t="shared" si="16"/>
        <v>6.666666666666667</v>
      </c>
      <c r="Y71" s="115">
        <f t="shared" si="17"/>
        <v>20</v>
      </c>
      <c r="Z71" s="13" t="str">
        <f t="shared" si="10"/>
        <v>ок</v>
      </c>
    </row>
    <row r="72" spans="1:26" x14ac:dyDescent="0.25">
      <c r="A72" s="244"/>
      <c r="B72" s="242"/>
      <c r="C72" s="317"/>
      <c r="D72" s="202">
        <v>3</v>
      </c>
      <c r="E72" s="200">
        <v>18</v>
      </c>
      <c r="F72" s="200">
        <v>1</v>
      </c>
      <c r="G72" s="181">
        <f t="shared" si="0"/>
        <v>5.5555555555555554</v>
      </c>
      <c r="H72" s="200">
        <v>8</v>
      </c>
      <c r="I72" s="181">
        <f t="shared" si="1"/>
        <v>44.444444444444443</v>
      </c>
      <c r="J72" s="200">
        <v>0</v>
      </c>
      <c r="K72" s="181">
        <f t="shared" si="2"/>
        <v>0</v>
      </c>
      <c r="L72" s="200">
        <v>0</v>
      </c>
      <c r="M72" s="181">
        <f t="shared" si="3"/>
        <v>0</v>
      </c>
      <c r="N72" s="200">
        <v>0</v>
      </c>
      <c r="O72" s="181">
        <f t="shared" si="4"/>
        <v>0</v>
      </c>
      <c r="P72" s="181">
        <f t="shared" si="5"/>
        <v>9</v>
      </c>
      <c r="Q72" s="181">
        <f t="shared" si="6"/>
        <v>50</v>
      </c>
      <c r="R72" s="200">
        <v>9</v>
      </c>
      <c r="S72" s="181">
        <f t="shared" si="11"/>
        <v>50</v>
      </c>
      <c r="T72" s="200">
        <v>0</v>
      </c>
      <c r="U72" s="181">
        <f t="shared" si="14"/>
        <v>0</v>
      </c>
      <c r="V72" s="181">
        <f t="shared" si="13"/>
        <v>9</v>
      </c>
      <c r="W72" s="181">
        <f t="shared" si="15"/>
        <v>50</v>
      </c>
      <c r="X72" s="181">
        <f t="shared" si="16"/>
        <v>50</v>
      </c>
      <c r="Y72" s="115">
        <f t="shared" si="17"/>
        <v>50</v>
      </c>
      <c r="Z72" s="13" t="str">
        <f t="shared" si="10"/>
        <v>ок</v>
      </c>
    </row>
    <row r="73" spans="1:26" ht="15.75" hidden="1" customHeight="1" x14ac:dyDescent="0.25">
      <c r="A73" s="244"/>
      <c r="B73" s="242"/>
      <c r="C73" s="317"/>
      <c r="D73" s="202">
        <v>4</v>
      </c>
      <c r="E73" s="200"/>
      <c r="F73" s="200"/>
      <c r="G73" s="181" t="e">
        <f t="shared" si="0"/>
        <v>#DIV/0!</v>
      </c>
      <c r="H73" s="200"/>
      <c r="I73" s="181" t="e">
        <f t="shared" si="1"/>
        <v>#DIV/0!</v>
      </c>
      <c r="J73" s="200"/>
      <c r="K73" s="181" t="e">
        <f t="shared" si="2"/>
        <v>#DIV/0!</v>
      </c>
      <c r="L73" s="200"/>
      <c r="M73" s="181" t="e">
        <f t="shared" si="3"/>
        <v>#DIV/0!</v>
      </c>
      <c r="N73" s="200"/>
      <c r="O73" s="181" t="e">
        <f t="shared" ref="O73:O74" si="90">(N73/E73)*100</f>
        <v>#DIV/0!</v>
      </c>
      <c r="P73" s="181">
        <f t="shared" ref="P73:P74" si="91">F73+H73+J73+L73+N73</f>
        <v>0</v>
      </c>
      <c r="Q73" s="181" t="e">
        <f t="shared" si="6"/>
        <v>#DIV/0!</v>
      </c>
      <c r="R73" s="200"/>
      <c r="S73" s="181" t="e">
        <f t="shared" si="11"/>
        <v>#DIV/0!</v>
      </c>
      <c r="T73" s="200"/>
      <c r="U73" s="181" t="e">
        <f t="shared" ref="U73:U74" si="92">(T73/E73)*100</f>
        <v>#DIV/0!</v>
      </c>
      <c r="V73" s="181">
        <f t="shared" ref="V73:V74" si="93">R73+T73</f>
        <v>0</v>
      </c>
      <c r="W73" s="181" t="e">
        <f t="shared" ref="W73:W74" si="94">(V73/E73)*100</f>
        <v>#DIV/0!</v>
      </c>
      <c r="X73" s="181" t="e">
        <f t="shared" ref="X73:X74" si="95">((F73+H73+J73)/E73)*100</f>
        <v>#DIV/0!</v>
      </c>
      <c r="Y73" s="115" t="e">
        <f t="shared" ref="Y73:Y74" si="96">((F73+H73+J73+L73+N73)/E73)*100</f>
        <v>#DIV/0!</v>
      </c>
      <c r="Z73" s="13" t="str">
        <f t="shared" ref="Z73:Z74" si="97">IF(P73+R73+T73=E73,"ок","не верно")</f>
        <v>ок</v>
      </c>
    </row>
    <row r="74" spans="1:26" x14ac:dyDescent="0.25">
      <c r="A74" s="248"/>
      <c r="B74" s="247"/>
      <c r="C74" s="318"/>
      <c r="D74" s="229" t="s">
        <v>116</v>
      </c>
      <c r="E74" s="230">
        <f>SUM(E71:E73)</f>
        <v>33</v>
      </c>
      <c r="F74" s="230">
        <f>SUM(F71:F73)</f>
        <v>2</v>
      </c>
      <c r="G74" s="231">
        <f t="shared" si="0"/>
        <v>6.0606060606060606</v>
      </c>
      <c r="H74" s="230">
        <f>SUM(H71:H73)</f>
        <v>8</v>
      </c>
      <c r="I74" s="231">
        <f t="shared" si="1"/>
        <v>24.242424242424242</v>
      </c>
      <c r="J74" s="230">
        <f>SUM(J71:J73)</f>
        <v>0</v>
      </c>
      <c r="K74" s="231">
        <f t="shared" si="2"/>
        <v>0</v>
      </c>
      <c r="L74" s="230">
        <f>SUM(L71:L73)</f>
        <v>2</v>
      </c>
      <c r="M74" s="231">
        <f t="shared" si="3"/>
        <v>6.0606060606060606</v>
      </c>
      <c r="N74" s="230">
        <f>SUM(N71:N73)</f>
        <v>0</v>
      </c>
      <c r="O74" s="231">
        <f t="shared" si="90"/>
        <v>0</v>
      </c>
      <c r="P74" s="231">
        <f t="shared" si="91"/>
        <v>12</v>
      </c>
      <c r="Q74" s="231">
        <f t="shared" si="6"/>
        <v>36.363636363636367</v>
      </c>
      <c r="R74" s="230">
        <f>SUM(R71:R73)</f>
        <v>21</v>
      </c>
      <c r="S74" s="231">
        <f t="shared" si="11"/>
        <v>63.636363636363633</v>
      </c>
      <c r="T74" s="230">
        <f>SUM(T71:T73)</f>
        <v>0</v>
      </c>
      <c r="U74" s="231">
        <f t="shared" si="92"/>
        <v>0</v>
      </c>
      <c r="V74" s="231">
        <f t="shared" si="93"/>
        <v>21</v>
      </c>
      <c r="W74" s="231">
        <f t="shared" si="94"/>
        <v>63.636363636363633</v>
      </c>
      <c r="X74" s="231">
        <f t="shared" si="95"/>
        <v>30.303030303030305</v>
      </c>
      <c r="Y74" s="232">
        <f t="shared" si="96"/>
        <v>36.363636363636367</v>
      </c>
      <c r="Z74" s="13" t="str">
        <f t="shared" si="97"/>
        <v>ок</v>
      </c>
    </row>
    <row r="75" spans="1:26" x14ac:dyDescent="0.25">
      <c r="A75" s="243">
        <v>11</v>
      </c>
      <c r="B75" s="241" t="s">
        <v>83</v>
      </c>
      <c r="C75" s="313" t="s">
        <v>84</v>
      </c>
      <c r="D75" s="202">
        <v>1</v>
      </c>
      <c r="E75" s="200">
        <v>17</v>
      </c>
      <c r="F75" s="200">
        <v>3</v>
      </c>
      <c r="G75" s="181">
        <f t="shared" si="0"/>
        <v>17.647058823529413</v>
      </c>
      <c r="H75" s="200">
        <v>2</v>
      </c>
      <c r="I75" s="181">
        <f t="shared" si="1"/>
        <v>11.76470588235294</v>
      </c>
      <c r="J75" s="200">
        <v>0</v>
      </c>
      <c r="K75" s="181">
        <f t="shared" si="2"/>
        <v>0</v>
      </c>
      <c r="L75" s="200">
        <v>3</v>
      </c>
      <c r="M75" s="181">
        <f t="shared" si="3"/>
        <v>17.647058823529413</v>
      </c>
      <c r="N75" s="200">
        <v>0</v>
      </c>
      <c r="O75" s="181">
        <f t="shared" si="4"/>
        <v>0</v>
      </c>
      <c r="P75" s="181">
        <f t="shared" si="5"/>
        <v>8</v>
      </c>
      <c r="Q75" s="181">
        <f t="shared" si="6"/>
        <v>47.058823529411761</v>
      </c>
      <c r="R75" s="200">
        <v>7</v>
      </c>
      <c r="S75" s="181">
        <f t="shared" si="11"/>
        <v>41.17647058823529</v>
      </c>
      <c r="T75" s="200">
        <v>2</v>
      </c>
      <c r="U75" s="181">
        <f t="shared" si="14"/>
        <v>11.76470588235294</v>
      </c>
      <c r="V75" s="181">
        <f t="shared" si="13"/>
        <v>9</v>
      </c>
      <c r="W75" s="181">
        <f t="shared" si="15"/>
        <v>52.941176470588239</v>
      </c>
      <c r="X75" s="181">
        <f t="shared" si="16"/>
        <v>29.411764705882355</v>
      </c>
      <c r="Y75" s="115">
        <f t="shared" si="17"/>
        <v>47.058823529411761</v>
      </c>
      <c r="Z75" s="13" t="str">
        <f t="shared" si="10"/>
        <v>ок</v>
      </c>
    </row>
    <row r="76" spans="1:26" x14ac:dyDescent="0.25">
      <c r="A76" s="244"/>
      <c r="B76" s="242"/>
      <c r="C76" s="314"/>
      <c r="D76" s="202">
        <v>2</v>
      </c>
      <c r="E76" s="200">
        <v>11</v>
      </c>
      <c r="F76" s="200">
        <v>4</v>
      </c>
      <c r="G76" s="181">
        <f t="shared" si="0"/>
        <v>36.363636363636367</v>
      </c>
      <c r="H76" s="200">
        <v>5</v>
      </c>
      <c r="I76" s="181">
        <f t="shared" si="1"/>
        <v>45.454545454545453</v>
      </c>
      <c r="J76" s="200">
        <v>0</v>
      </c>
      <c r="K76" s="181">
        <f t="shared" si="2"/>
        <v>0</v>
      </c>
      <c r="L76" s="200">
        <v>0</v>
      </c>
      <c r="M76" s="181">
        <f t="shared" si="3"/>
        <v>0</v>
      </c>
      <c r="N76" s="200">
        <v>0</v>
      </c>
      <c r="O76" s="181">
        <f t="shared" si="4"/>
        <v>0</v>
      </c>
      <c r="P76" s="181">
        <f t="shared" si="5"/>
        <v>9</v>
      </c>
      <c r="Q76" s="181">
        <f t="shared" si="6"/>
        <v>81.818181818181827</v>
      </c>
      <c r="R76" s="200">
        <v>2</v>
      </c>
      <c r="S76" s="181">
        <f t="shared" si="11"/>
        <v>18.181818181818183</v>
      </c>
      <c r="T76" s="200">
        <v>0</v>
      </c>
      <c r="U76" s="181">
        <f t="shared" si="14"/>
        <v>0</v>
      </c>
      <c r="V76" s="181">
        <f t="shared" si="13"/>
        <v>2</v>
      </c>
      <c r="W76" s="181">
        <f t="shared" si="15"/>
        <v>18.181818181818183</v>
      </c>
      <c r="X76" s="181">
        <f t="shared" si="16"/>
        <v>81.818181818181827</v>
      </c>
      <c r="Y76" s="115">
        <f t="shared" si="17"/>
        <v>81.818181818181827</v>
      </c>
      <c r="Z76" s="13" t="str">
        <f t="shared" si="10"/>
        <v>ок</v>
      </c>
    </row>
    <row r="77" spans="1:26" ht="15.75" hidden="1" customHeight="1" x14ac:dyDescent="0.25">
      <c r="A77" s="244"/>
      <c r="B77" s="242"/>
      <c r="C77" s="314"/>
      <c r="D77" s="203">
        <v>3</v>
      </c>
      <c r="E77" s="200"/>
      <c r="F77" s="200"/>
      <c r="G77" s="181" t="e">
        <f t="shared" si="0"/>
        <v>#DIV/0!</v>
      </c>
      <c r="H77" s="200"/>
      <c r="I77" s="181" t="e">
        <f t="shared" si="1"/>
        <v>#DIV/0!</v>
      </c>
      <c r="J77" s="200"/>
      <c r="K77" s="181" t="e">
        <f t="shared" si="2"/>
        <v>#DIV/0!</v>
      </c>
      <c r="L77" s="200"/>
      <c r="M77" s="181" t="e">
        <f t="shared" si="3"/>
        <v>#DIV/0!</v>
      </c>
      <c r="N77" s="200"/>
      <c r="O77" s="181" t="e">
        <f t="shared" ref="O77:O79" si="98">(N77/E77)*100</f>
        <v>#DIV/0!</v>
      </c>
      <c r="P77" s="181">
        <f t="shared" ref="P77:P79" si="99">F77+H77+J77+L77+N77</f>
        <v>0</v>
      </c>
      <c r="Q77" s="181" t="e">
        <f t="shared" ref="Q77:Q79" si="100">(P77/E77)*100</f>
        <v>#DIV/0!</v>
      </c>
      <c r="R77" s="200"/>
      <c r="S77" s="181" t="e">
        <f t="shared" si="11"/>
        <v>#DIV/0!</v>
      </c>
      <c r="T77" s="200"/>
      <c r="U77" s="181" t="e">
        <f t="shared" ref="U77:U79" si="101">(T77/E77)*100</f>
        <v>#DIV/0!</v>
      </c>
      <c r="V77" s="181">
        <f t="shared" ref="V77:V79" si="102">R77+T77</f>
        <v>0</v>
      </c>
      <c r="W77" s="181" t="e">
        <f t="shared" ref="W77:W79" si="103">(V77/E77)*100</f>
        <v>#DIV/0!</v>
      </c>
      <c r="X77" s="181" t="e">
        <f t="shared" ref="X77:X79" si="104">((F77+H77+J77)/E77)*100</f>
        <v>#DIV/0!</v>
      </c>
      <c r="Y77" s="115" t="e">
        <f t="shared" ref="Y77:Y79" si="105">((F77+H77+J77+L77+N77)/E77)*100</f>
        <v>#DIV/0!</v>
      </c>
      <c r="Z77" s="13" t="str">
        <f t="shared" ref="Z77:Z79" si="106">IF(P77+R77+T77=E77,"ок","не верно")</f>
        <v>ок</v>
      </c>
    </row>
    <row r="78" spans="1:26" ht="15.75" hidden="1" customHeight="1" x14ac:dyDescent="0.25">
      <c r="A78" s="244"/>
      <c r="B78" s="242"/>
      <c r="C78" s="314"/>
      <c r="D78" s="203">
        <v>4</v>
      </c>
      <c r="E78" s="200"/>
      <c r="F78" s="200"/>
      <c r="G78" s="181" t="e">
        <f t="shared" si="0"/>
        <v>#DIV/0!</v>
      </c>
      <c r="H78" s="200"/>
      <c r="I78" s="181" t="e">
        <f t="shared" si="1"/>
        <v>#DIV/0!</v>
      </c>
      <c r="J78" s="200"/>
      <c r="K78" s="181" t="e">
        <f t="shared" si="2"/>
        <v>#DIV/0!</v>
      </c>
      <c r="L78" s="200"/>
      <c r="M78" s="181" t="e">
        <f t="shared" si="3"/>
        <v>#DIV/0!</v>
      </c>
      <c r="N78" s="200"/>
      <c r="O78" s="181" t="e">
        <f t="shared" si="98"/>
        <v>#DIV/0!</v>
      </c>
      <c r="P78" s="181">
        <f t="shared" si="99"/>
        <v>0</v>
      </c>
      <c r="Q78" s="181" t="e">
        <f t="shared" si="100"/>
        <v>#DIV/0!</v>
      </c>
      <c r="R78" s="200"/>
      <c r="S78" s="181" t="e">
        <f t="shared" si="11"/>
        <v>#DIV/0!</v>
      </c>
      <c r="T78" s="200"/>
      <c r="U78" s="181" t="e">
        <f t="shared" si="101"/>
        <v>#DIV/0!</v>
      </c>
      <c r="V78" s="181">
        <f t="shared" si="102"/>
        <v>0</v>
      </c>
      <c r="W78" s="181" t="e">
        <f t="shared" si="103"/>
        <v>#DIV/0!</v>
      </c>
      <c r="X78" s="181" t="e">
        <f t="shared" si="104"/>
        <v>#DIV/0!</v>
      </c>
      <c r="Y78" s="115" t="e">
        <f t="shared" si="105"/>
        <v>#DIV/0!</v>
      </c>
      <c r="Z78" s="13" t="str">
        <f t="shared" si="106"/>
        <v>ок</v>
      </c>
    </row>
    <row r="79" spans="1:26" x14ac:dyDescent="0.25">
      <c r="A79" s="248"/>
      <c r="B79" s="247"/>
      <c r="C79" s="315"/>
      <c r="D79" s="229" t="s">
        <v>116</v>
      </c>
      <c r="E79" s="230">
        <f>SUM(E75:E78)</f>
        <v>28</v>
      </c>
      <c r="F79" s="230">
        <f>SUM(F75:F78)</f>
        <v>7</v>
      </c>
      <c r="G79" s="231">
        <f t="shared" si="0"/>
        <v>25</v>
      </c>
      <c r="H79" s="230">
        <f>SUM(H75:H78)</f>
        <v>7</v>
      </c>
      <c r="I79" s="231">
        <f t="shared" si="1"/>
        <v>25</v>
      </c>
      <c r="J79" s="230">
        <f>SUM(J75:J78)</f>
        <v>0</v>
      </c>
      <c r="K79" s="231">
        <f t="shared" si="2"/>
        <v>0</v>
      </c>
      <c r="L79" s="230">
        <f>SUM(L75:L78)</f>
        <v>3</v>
      </c>
      <c r="M79" s="231">
        <f t="shared" si="3"/>
        <v>10.714285714285714</v>
      </c>
      <c r="N79" s="230">
        <f>SUM(N75:N78)</f>
        <v>0</v>
      </c>
      <c r="O79" s="231">
        <f t="shared" si="98"/>
        <v>0</v>
      </c>
      <c r="P79" s="231">
        <f t="shared" si="99"/>
        <v>17</v>
      </c>
      <c r="Q79" s="231">
        <f t="shared" si="100"/>
        <v>60.714285714285708</v>
      </c>
      <c r="R79" s="230">
        <f>SUM(R75:R78)</f>
        <v>9</v>
      </c>
      <c r="S79" s="231">
        <f t="shared" si="11"/>
        <v>32.142857142857146</v>
      </c>
      <c r="T79" s="230">
        <f>SUM(T75:T78)</f>
        <v>2</v>
      </c>
      <c r="U79" s="231">
        <f t="shared" si="101"/>
        <v>7.1428571428571423</v>
      </c>
      <c r="V79" s="231">
        <f t="shared" si="102"/>
        <v>11</v>
      </c>
      <c r="W79" s="231">
        <f t="shared" si="103"/>
        <v>39.285714285714285</v>
      </c>
      <c r="X79" s="231">
        <f t="shared" si="104"/>
        <v>50</v>
      </c>
      <c r="Y79" s="232">
        <f t="shared" si="105"/>
        <v>60.714285714285708</v>
      </c>
      <c r="Z79" s="13" t="str">
        <f t="shared" si="106"/>
        <v>ок</v>
      </c>
    </row>
    <row r="80" spans="1:26" x14ac:dyDescent="0.25">
      <c r="A80" s="243">
        <v>12</v>
      </c>
      <c r="B80" s="241" t="s">
        <v>85</v>
      </c>
      <c r="C80" s="319" t="s">
        <v>86</v>
      </c>
      <c r="D80" s="202">
        <v>1</v>
      </c>
      <c r="E80" s="200">
        <v>38</v>
      </c>
      <c r="F80" s="200">
        <v>4</v>
      </c>
      <c r="G80" s="181">
        <f t="shared" si="0"/>
        <v>10.526315789473683</v>
      </c>
      <c r="H80" s="200">
        <v>9</v>
      </c>
      <c r="I80" s="181">
        <f t="shared" si="1"/>
        <v>23.684210526315788</v>
      </c>
      <c r="J80" s="200">
        <v>0</v>
      </c>
      <c r="K80" s="181">
        <f t="shared" si="2"/>
        <v>0</v>
      </c>
      <c r="L80" s="200">
        <v>3</v>
      </c>
      <c r="M80" s="181">
        <f t="shared" si="3"/>
        <v>7.8947368421052628</v>
      </c>
      <c r="N80" s="200">
        <v>0</v>
      </c>
      <c r="O80" s="181">
        <f t="shared" si="4"/>
        <v>0</v>
      </c>
      <c r="P80" s="181">
        <f t="shared" si="5"/>
        <v>16</v>
      </c>
      <c r="Q80" s="181">
        <f t="shared" si="6"/>
        <v>42.105263157894733</v>
      </c>
      <c r="R80" s="200">
        <v>18</v>
      </c>
      <c r="S80" s="181">
        <f t="shared" si="11"/>
        <v>47.368421052631575</v>
      </c>
      <c r="T80" s="200">
        <v>4</v>
      </c>
      <c r="U80" s="181">
        <f t="shared" si="14"/>
        <v>10.526315789473683</v>
      </c>
      <c r="V80" s="181">
        <f t="shared" si="13"/>
        <v>22</v>
      </c>
      <c r="W80" s="181">
        <f t="shared" si="15"/>
        <v>57.894736842105267</v>
      </c>
      <c r="X80" s="181">
        <f t="shared" si="16"/>
        <v>34.210526315789473</v>
      </c>
      <c r="Y80" s="115">
        <f t="shared" si="17"/>
        <v>42.105263157894733</v>
      </c>
      <c r="Z80" s="13" t="str">
        <f t="shared" si="10"/>
        <v>ок</v>
      </c>
    </row>
    <row r="81" spans="1:26" x14ac:dyDescent="0.25">
      <c r="A81" s="244"/>
      <c r="B81" s="242"/>
      <c r="C81" s="320"/>
      <c r="D81" s="203">
        <v>2</v>
      </c>
      <c r="E81" s="200">
        <v>18</v>
      </c>
      <c r="F81" s="200">
        <v>2</v>
      </c>
      <c r="G81" s="181">
        <f t="shared" si="0"/>
        <v>11.111111111111111</v>
      </c>
      <c r="H81" s="200">
        <v>7</v>
      </c>
      <c r="I81" s="181">
        <f t="shared" si="1"/>
        <v>38.888888888888893</v>
      </c>
      <c r="J81" s="200">
        <v>0</v>
      </c>
      <c r="K81" s="181">
        <f t="shared" si="2"/>
        <v>0</v>
      </c>
      <c r="L81" s="200">
        <v>3</v>
      </c>
      <c r="M81" s="181">
        <f t="shared" si="3"/>
        <v>16.666666666666664</v>
      </c>
      <c r="N81" s="200">
        <v>0</v>
      </c>
      <c r="O81" s="181">
        <f t="shared" si="4"/>
        <v>0</v>
      </c>
      <c r="P81" s="181">
        <f t="shared" si="5"/>
        <v>12</v>
      </c>
      <c r="Q81" s="181">
        <f t="shared" si="6"/>
        <v>66.666666666666657</v>
      </c>
      <c r="R81" s="200">
        <v>5</v>
      </c>
      <c r="S81" s="181">
        <f t="shared" si="11"/>
        <v>27.777777777777779</v>
      </c>
      <c r="T81" s="200">
        <v>1</v>
      </c>
      <c r="U81" s="181">
        <f t="shared" si="14"/>
        <v>5.5555555555555554</v>
      </c>
      <c r="V81" s="181">
        <f t="shared" si="13"/>
        <v>6</v>
      </c>
      <c r="W81" s="181">
        <f t="shared" si="15"/>
        <v>33.333333333333329</v>
      </c>
      <c r="X81" s="181">
        <f t="shared" si="16"/>
        <v>50</v>
      </c>
      <c r="Y81" s="115">
        <f t="shared" si="17"/>
        <v>66.666666666666657</v>
      </c>
      <c r="Z81" s="13" t="str">
        <f t="shared" si="10"/>
        <v>ок</v>
      </c>
    </row>
    <row r="82" spans="1:26" x14ac:dyDescent="0.25">
      <c r="A82" s="244"/>
      <c r="B82" s="242"/>
      <c r="C82" s="320"/>
      <c r="D82" s="202">
        <v>3</v>
      </c>
      <c r="E82" s="200">
        <v>12</v>
      </c>
      <c r="F82" s="200">
        <v>0</v>
      </c>
      <c r="G82" s="181">
        <f t="shared" si="0"/>
        <v>0</v>
      </c>
      <c r="H82" s="200">
        <v>1</v>
      </c>
      <c r="I82" s="181">
        <f t="shared" si="1"/>
        <v>8.3333333333333321</v>
      </c>
      <c r="J82" s="200">
        <v>0</v>
      </c>
      <c r="K82" s="181">
        <f t="shared" si="2"/>
        <v>0</v>
      </c>
      <c r="L82" s="200">
        <v>1</v>
      </c>
      <c r="M82" s="181">
        <f t="shared" si="3"/>
        <v>8.3333333333333321</v>
      </c>
      <c r="N82" s="200">
        <v>0</v>
      </c>
      <c r="O82" s="181">
        <f t="shared" si="4"/>
        <v>0</v>
      </c>
      <c r="P82" s="181">
        <f t="shared" si="5"/>
        <v>2</v>
      </c>
      <c r="Q82" s="181">
        <f t="shared" si="6"/>
        <v>16.666666666666664</v>
      </c>
      <c r="R82" s="200">
        <v>9</v>
      </c>
      <c r="S82" s="181">
        <f t="shared" si="11"/>
        <v>75</v>
      </c>
      <c r="T82" s="200">
        <v>1</v>
      </c>
      <c r="U82" s="181">
        <f t="shared" si="14"/>
        <v>8.3333333333333321</v>
      </c>
      <c r="V82" s="181">
        <f t="shared" si="13"/>
        <v>10</v>
      </c>
      <c r="W82" s="181">
        <f t="shared" si="15"/>
        <v>83.333333333333343</v>
      </c>
      <c r="X82" s="181">
        <f t="shared" si="16"/>
        <v>8.3333333333333321</v>
      </c>
      <c r="Y82" s="115">
        <f t="shared" si="17"/>
        <v>16.666666666666664</v>
      </c>
      <c r="Z82" s="13" t="str">
        <f t="shared" si="10"/>
        <v>ок</v>
      </c>
    </row>
    <row r="83" spans="1:26" x14ac:dyDescent="0.25">
      <c r="A83" s="244"/>
      <c r="B83" s="242"/>
      <c r="C83" s="320"/>
      <c r="D83" s="202">
        <v>4</v>
      </c>
      <c r="E83" s="200">
        <v>37</v>
      </c>
      <c r="F83" s="200">
        <v>6</v>
      </c>
      <c r="G83" s="181">
        <f t="shared" si="0"/>
        <v>16.216216216216218</v>
      </c>
      <c r="H83" s="200">
        <v>10</v>
      </c>
      <c r="I83" s="181">
        <f t="shared" si="1"/>
        <v>27.027027027027028</v>
      </c>
      <c r="J83" s="200">
        <v>0</v>
      </c>
      <c r="K83" s="181">
        <f t="shared" si="2"/>
        <v>0</v>
      </c>
      <c r="L83" s="200">
        <v>15</v>
      </c>
      <c r="M83" s="181">
        <f t="shared" si="3"/>
        <v>40.54054054054054</v>
      </c>
      <c r="N83" s="200">
        <v>0</v>
      </c>
      <c r="O83" s="181">
        <f t="shared" si="4"/>
        <v>0</v>
      </c>
      <c r="P83" s="181">
        <f t="shared" si="5"/>
        <v>31</v>
      </c>
      <c r="Q83" s="181">
        <f t="shared" si="6"/>
        <v>83.78378378378379</v>
      </c>
      <c r="R83" s="200">
        <v>2</v>
      </c>
      <c r="S83" s="181">
        <f t="shared" si="11"/>
        <v>5.4054054054054053</v>
      </c>
      <c r="T83" s="200">
        <v>4</v>
      </c>
      <c r="U83" s="181">
        <f t="shared" si="14"/>
        <v>10.810810810810811</v>
      </c>
      <c r="V83" s="181">
        <f t="shared" si="13"/>
        <v>6</v>
      </c>
      <c r="W83" s="181">
        <f t="shared" si="15"/>
        <v>16.216216216216218</v>
      </c>
      <c r="X83" s="181">
        <f t="shared" si="16"/>
        <v>43.243243243243242</v>
      </c>
      <c r="Y83" s="115">
        <f t="shared" si="17"/>
        <v>83.78378378378379</v>
      </c>
      <c r="Z83" s="13" t="str">
        <f t="shared" si="10"/>
        <v>ок</v>
      </c>
    </row>
    <row r="84" spans="1:26" x14ac:dyDescent="0.25">
      <c r="A84" s="248"/>
      <c r="B84" s="247"/>
      <c r="C84" s="321"/>
      <c r="D84" s="229" t="s">
        <v>116</v>
      </c>
      <c r="E84" s="230">
        <f>SUM(E80:E83)</f>
        <v>105</v>
      </c>
      <c r="F84" s="230">
        <f>SUM(F80:F83)</f>
        <v>12</v>
      </c>
      <c r="G84" s="231">
        <f t="shared" si="0"/>
        <v>11.428571428571429</v>
      </c>
      <c r="H84" s="230">
        <f>SUM(H80:H83)</f>
        <v>27</v>
      </c>
      <c r="I84" s="231">
        <f t="shared" si="1"/>
        <v>25.714285714285712</v>
      </c>
      <c r="J84" s="230">
        <f>SUM(J80:J83)</f>
        <v>0</v>
      </c>
      <c r="K84" s="231">
        <f t="shared" si="2"/>
        <v>0</v>
      </c>
      <c r="L84" s="230">
        <f>SUM(L80:L83)</f>
        <v>22</v>
      </c>
      <c r="M84" s="231">
        <f t="shared" si="3"/>
        <v>20.952380952380953</v>
      </c>
      <c r="N84" s="230">
        <f>SUM(N80:N83)</f>
        <v>0</v>
      </c>
      <c r="O84" s="231">
        <f t="shared" ref="O84" si="107">(N84/E84)*100</f>
        <v>0</v>
      </c>
      <c r="P84" s="231">
        <f t="shared" ref="P84" si="108">F84+H84+J84+L84+N84</f>
        <v>61</v>
      </c>
      <c r="Q84" s="231">
        <f t="shared" ref="Q84" si="109">(P84/E84)*100</f>
        <v>58.095238095238102</v>
      </c>
      <c r="R84" s="230">
        <f>SUM(R80:R83)</f>
        <v>34</v>
      </c>
      <c r="S84" s="231">
        <f t="shared" si="11"/>
        <v>32.38095238095238</v>
      </c>
      <c r="T84" s="230">
        <f>SUM(T80:T83)</f>
        <v>10</v>
      </c>
      <c r="U84" s="231">
        <f t="shared" ref="U84" si="110">(T84/E84)*100</f>
        <v>9.5238095238095237</v>
      </c>
      <c r="V84" s="231">
        <f t="shared" ref="V84" si="111">R84+T84</f>
        <v>44</v>
      </c>
      <c r="W84" s="231">
        <f t="shared" ref="W84" si="112">(V84/E84)*100</f>
        <v>41.904761904761905</v>
      </c>
      <c r="X84" s="231">
        <f t="shared" ref="X84" si="113">((F84+H84+J84)/E84)*100</f>
        <v>37.142857142857146</v>
      </c>
      <c r="Y84" s="232">
        <f t="shared" ref="Y84" si="114">((F84+H84+J84+L84+N84)/E84)*100</f>
        <v>58.095238095238102</v>
      </c>
      <c r="Z84" s="13" t="str">
        <f t="shared" ref="Z84" si="115">IF(P84+R84+T84=E84,"ок","не верно")</f>
        <v>ок</v>
      </c>
    </row>
    <row r="85" spans="1:26" x14ac:dyDescent="0.25">
      <c r="A85" s="243">
        <v>13</v>
      </c>
      <c r="B85" s="241" t="s">
        <v>87</v>
      </c>
      <c r="C85" s="319" t="s">
        <v>88</v>
      </c>
      <c r="D85" s="202">
        <v>1</v>
      </c>
      <c r="E85" s="200">
        <v>59</v>
      </c>
      <c r="F85" s="200">
        <v>4</v>
      </c>
      <c r="G85" s="181">
        <f t="shared" si="0"/>
        <v>6.7796610169491522</v>
      </c>
      <c r="H85" s="200">
        <v>14</v>
      </c>
      <c r="I85" s="181">
        <f t="shared" si="1"/>
        <v>23.728813559322035</v>
      </c>
      <c r="J85" s="200">
        <v>0</v>
      </c>
      <c r="K85" s="181">
        <f t="shared" si="2"/>
        <v>0</v>
      </c>
      <c r="L85" s="200">
        <v>17</v>
      </c>
      <c r="M85" s="181">
        <f t="shared" si="3"/>
        <v>28.8135593220339</v>
      </c>
      <c r="N85" s="200">
        <v>0</v>
      </c>
      <c r="O85" s="181">
        <f t="shared" si="4"/>
        <v>0</v>
      </c>
      <c r="P85" s="181">
        <f t="shared" si="5"/>
        <v>35</v>
      </c>
      <c r="Q85" s="181">
        <f t="shared" si="6"/>
        <v>59.322033898305079</v>
      </c>
      <c r="R85" s="200">
        <v>24</v>
      </c>
      <c r="S85" s="181">
        <f t="shared" si="11"/>
        <v>40.677966101694921</v>
      </c>
      <c r="T85" s="200">
        <v>0</v>
      </c>
      <c r="U85" s="181">
        <f t="shared" si="14"/>
        <v>0</v>
      </c>
      <c r="V85" s="181">
        <f t="shared" si="13"/>
        <v>24</v>
      </c>
      <c r="W85" s="181">
        <f t="shared" si="15"/>
        <v>40.677966101694921</v>
      </c>
      <c r="X85" s="181">
        <f t="shared" si="16"/>
        <v>30.508474576271187</v>
      </c>
      <c r="Y85" s="115">
        <f t="shared" si="17"/>
        <v>59.322033898305079</v>
      </c>
      <c r="Z85" s="13" t="str">
        <f t="shared" si="10"/>
        <v>ок</v>
      </c>
    </row>
    <row r="86" spans="1:26" x14ac:dyDescent="0.25">
      <c r="A86" s="244"/>
      <c r="B86" s="242"/>
      <c r="C86" s="320"/>
      <c r="D86" s="203">
        <v>2</v>
      </c>
      <c r="E86" s="200">
        <v>46</v>
      </c>
      <c r="F86" s="200">
        <v>9</v>
      </c>
      <c r="G86" s="181">
        <f t="shared" si="0"/>
        <v>19.565217391304348</v>
      </c>
      <c r="H86" s="200">
        <v>8</v>
      </c>
      <c r="I86" s="181">
        <f t="shared" si="1"/>
        <v>17.391304347826086</v>
      </c>
      <c r="J86" s="200">
        <v>0</v>
      </c>
      <c r="K86" s="181">
        <f t="shared" si="2"/>
        <v>0</v>
      </c>
      <c r="L86" s="200">
        <v>2</v>
      </c>
      <c r="M86" s="181">
        <f t="shared" si="3"/>
        <v>4.3478260869565215</v>
      </c>
      <c r="N86" s="200">
        <v>0</v>
      </c>
      <c r="O86" s="181">
        <f t="shared" si="4"/>
        <v>0</v>
      </c>
      <c r="P86" s="181">
        <f t="shared" si="5"/>
        <v>19</v>
      </c>
      <c r="Q86" s="181">
        <f t="shared" si="6"/>
        <v>41.304347826086953</v>
      </c>
      <c r="R86" s="200">
        <v>25</v>
      </c>
      <c r="S86" s="181">
        <f t="shared" si="11"/>
        <v>54.347826086956516</v>
      </c>
      <c r="T86" s="200">
        <v>2</v>
      </c>
      <c r="U86" s="181">
        <f t="shared" si="14"/>
        <v>4.3478260869565215</v>
      </c>
      <c r="V86" s="181">
        <f t="shared" si="13"/>
        <v>27</v>
      </c>
      <c r="W86" s="181">
        <f t="shared" si="15"/>
        <v>58.695652173913047</v>
      </c>
      <c r="X86" s="181">
        <f t="shared" si="16"/>
        <v>36.95652173913043</v>
      </c>
      <c r="Y86" s="115">
        <f t="shared" si="17"/>
        <v>41.304347826086953</v>
      </c>
      <c r="Z86" s="13" t="str">
        <f t="shared" si="10"/>
        <v>ок</v>
      </c>
    </row>
    <row r="87" spans="1:26" x14ac:dyDescent="0.25">
      <c r="A87" s="244"/>
      <c r="B87" s="242"/>
      <c r="C87" s="320"/>
      <c r="D87" s="203">
        <v>3</v>
      </c>
      <c r="E87" s="200">
        <v>30</v>
      </c>
      <c r="F87" s="200">
        <v>6</v>
      </c>
      <c r="G87" s="181">
        <f t="shared" si="0"/>
        <v>20</v>
      </c>
      <c r="H87" s="200">
        <v>0</v>
      </c>
      <c r="I87" s="181">
        <f t="shared" si="1"/>
        <v>0</v>
      </c>
      <c r="J87" s="200">
        <v>0</v>
      </c>
      <c r="K87" s="181">
        <f t="shared" si="2"/>
        <v>0</v>
      </c>
      <c r="L87" s="200">
        <v>2</v>
      </c>
      <c r="M87" s="181">
        <f t="shared" si="3"/>
        <v>6.666666666666667</v>
      </c>
      <c r="N87" s="200">
        <v>0</v>
      </c>
      <c r="O87" s="181">
        <f t="shared" si="4"/>
        <v>0</v>
      </c>
      <c r="P87" s="181">
        <f t="shared" si="5"/>
        <v>8</v>
      </c>
      <c r="Q87" s="181">
        <f t="shared" si="6"/>
        <v>26.666666666666668</v>
      </c>
      <c r="R87" s="200">
        <v>22</v>
      </c>
      <c r="S87" s="181">
        <f t="shared" si="11"/>
        <v>73.333333333333329</v>
      </c>
      <c r="T87" s="200">
        <v>0</v>
      </c>
      <c r="U87" s="181">
        <f t="shared" si="14"/>
        <v>0</v>
      </c>
      <c r="V87" s="181">
        <f t="shared" si="13"/>
        <v>22</v>
      </c>
      <c r="W87" s="181">
        <f t="shared" si="15"/>
        <v>73.333333333333329</v>
      </c>
      <c r="X87" s="181">
        <f t="shared" si="16"/>
        <v>20</v>
      </c>
      <c r="Y87" s="115">
        <f t="shared" si="17"/>
        <v>26.666666666666668</v>
      </c>
      <c r="Z87" s="13" t="str">
        <f t="shared" si="10"/>
        <v>ок</v>
      </c>
    </row>
    <row r="88" spans="1:26" x14ac:dyDescent="0.25">
      <c r="A88" s="244"/>
      <c r="B88" s="242"/>
      <c r="C88" s="320"/>
      <c r="D88" s="203">
        <v>4</v>
      </c>
      <c r="E88" s="200">
        <v>26</v>
      </c>
      <c r="F88" s="200">
        <v>7</v>
      </c>
      <c r="G88" s="181">
        <f t="shared" si="0"/>
        <v>26.923076923076923</v>
      </c>
      <c r="H88" s="200">
        <v>7</v>
      </c>
      <c r="I88" s="181">
        <f t="shared" si="1"/>
        <v>26.923076923076923</v>
      </c>
      <c r="J88" s="200">
        <v>3</v>
      </c>
      <c r="K88" s="181">
        <f t="shared" si="2"/>
        <v>11.538461538461538</v>
      </c>
      <c r="L88" s="200">
        <v>2</v>
      </c>
      <c r="M88" s="181">
        <f t="shared" si="3"/>
        <v>7.6923076923076925</v>
      </c>
      <c r="N88" s="200">
        <v>0</v>
      </c>
      <c r="O88" s="181">
        <f t="shared" si="4"/>
        <v>0</v>
      </c>
      <c r="P88" s="181">
        <f t="shared" si="5"/>
        <v>19</v>
      </c>
      <c r="Q88" s="181">
        <f t="shared" si="6"/>
        <v>73.076923076923066</v>
      </c>
      <c r="R88" s="200">
        <v>6</v>
      </c>
      <c r="S88" s="181">
        <f t="shared" si="11"/>
        <v>23.076923076923077</v>
      </c>
      <c r="T88" s="200">
        <v>1</v>
      </c>
      <c r="U88" s="181">
        <f t="shared" si="14"/>
        <v>3.8461538461538463</v>
      </c>
      <c r="V88" s="181">
        <f t="shared" si="13"/>
        <v>7</v>
      </c>
      <c r="W88" s="181">
        <f t="shared" si="15"/>
        <v>26.923076923076923</v>
      </c>
      <c r="X88" s="181">
        <f t="shared" si="16"/>
        <v>65.384615384615387</v>
      </c>
      <c r="Y88" s="115">
        <f t="shared" si="17"/>
        <v>73.076923076923066</v>
      </c>
      <c r="Z88" s="13" t="str">
        <f t="shared" si="10"/>
        <v>ок</v>
      </c>
    </row>
    <row r="89" spans="1:26" x14ac:dyDescent="0.25">
      <c r="A89" s="248"/>
      <c r="B89" s="247"/>
      <c r="C89" s="321"/>
      <c r="D89" s="229" t="s">
        <v>116</v>
      </c>
      <c r="E89" s="230">
        <f>SUM(E85:E88)</f>
        <v>161</v>
      </c>
      <c r="F89" s="230">
        <f>SUM(F85:F88)</f>
        <v>26</v>
      </c>
      <c r="G89" s="231">
        <f t="shared" si="0"/>
        <v>16.149068322981368</v>
      </c>
      <c r="H89" s="230">
        <f>SUM(H85:H88)</f>
        <v>29</v>
      </c>
      <c r="I89" s="231">
        <f t="shared" si="1"/>
        <v>18.012422360248447</v>
      </c>
      <c r="J89" s="230">
        <f>SUM(J85:J88)</f>
        <v>3</v>
      </c>
      <c r="K89" s="231">
        <f t="shared" si="2"/>
        <v>1.8633540372670807</v>
      </c>
      <c r="L89" s="230">
        <f>SUM(L85:L88)</f>
        <v>23</v>
      </c>
      <c r="M89" s="231">
        <f t="shared" si="3"/>
        <v>14.285714285714285</v>
      </c>
      <c r="N89" s="230">
        <f>SUM(N85:N88)</f>
        <v>0</v>
      </c>
      <c r="O89" s="231">
        <f t="shared" ref="O89" si="116">(N89/E89)*100</f>
        <v>0</v>
      </c>
      <c r="P89" s="231">
        <f t="shared" ref="P89" si="117">F89+H89+J89+L89+N89</f>
        <v>81</v>
      </c>
      <c r="Q89" s="231">
        <f t="shared" ref="Q89" si="118">(P89/E89)*100</f>
        <v>50.310559006211179</v>
      </c>
      <c r="R89" s="230">
        <f>SUM(R85:R88)</f>
        <v>77</v>
      </c>
      <c r="S89" s="231">
        <f t="shared" si="11"/>
        <v>47.826086956521742</v>
      </c>
      <c r="T89" s="230">
        <f>SUM(T85:T88)</f>
        <v>3</v>
      </c>
      <c r="U89" s="231">
        <f t="shared" ref="U89" si="119">(T89/E89)*100</f>
        <v>1.8633540372670807</v>
      </c>
      <c r="V89" s="231">
        <f t="shared" ref="V89" si="120">R89+T89</f>
        <v>80</v>
      </c>
      <c r="W89" s="231">
        <f t="shared" ref="W89" si="121">(V89/E89)*100</f>
        <v>49.689440993788821</v>
      </c>
      <c r="X89" s="231">
        <f t="shared" ref="X89" si="122">((F89+H89+J89)/E89)*100</f>
        <v>36.024844720496894</v>
      </c>
      <c r="Y89" s="232">
        <f t="shared" ref="Y89" si="123">((F89+H89+J89+L89+N89)/E89)*100</f>
        <v>50.310559006211179</v>
      </c>
      <c r="Z89" s="13" t="str">
        <f t="shared" ref="Z89" si="124">IF(P89+R89+T89=E89,"ок","не верно")</f>
        <v>ок</v>
      </c>
    </row>
    <row r="90" spans="1:26" x14ac:dyDescent="0.25">
      <c r="A90" s="243">
        <v>14</v>
      </c>
      <c r="B90" s="241" t="s">
        <v>89</v>
      </c>
      <c r="C90" s="319" t="s">
        <v>90</v>
      </c>
      <c r="D90" s="202">
        <v>1</v>
      </c>
      <c r="E90" s="200">
        <v>22</v>
      </c>
      <c r="F90" s="200">
        <v>4</v>
      </c>
      <c r="G90" s="181">
        <f t="shared" si="0"/>
        <v>18.181818181818183</v>
      </c>
      <c r="H90" s="200">
        <v>2</v>
      </c>
      <c r="I90" s="181">
        <f t="shared" si="1"/>
        <v>9.0909090909090917</v>
      </c>
      <c r="J90" s="200">
        <v>0</v>
      </c>
      <c r="K90" s="181">
        <f t="shared" si="2"/>
        <v>0</v>
      </c>
      <c r="L90" s="200">
        <v>4</v>
      </c>
      <c r="M90" s="181">
        <f t="shared" si="3"/>
        <v>18.181818181818183</v>
      </c>
      <c r="N90" s="200">
        <v>0</v>
      </c>
      <c r="O90" s="181">
        <f t="shared" si="4"/>
        <v>0</v>
      </c>
      <c r="P90" s="181">
        <f t="shared" si="5"/>
        <v>10</v>
      </c>
      <c r="Q90" s="181">
        <f t="shared" si="6"/>
        <v>45.454545454545453</v>
      </c>
      <c r="R90" s="200">
        <v>11</v>
      </c>
      <c r="S90" s="181">
        <f t="shared" si="11"/>
        <v>50</v>
      </c>
      <c r="T90" s="200">
        <v>1</v>
      </c>
      <c r="U90" s="181">
        <f t="shared" si="14"/>
        <v>4.5454545454545459</v>
      </c>
      <c r="V90" s="181">
        <f t="shared" si="13"/>
        <v>12</v>
      </c>
      <c r="W90" s="181">
        <f t="shared" si="15"/>
        <v>54.54545454545454</v>
      </c>
      <c r="X90" s="181">
        <f t="shared" si="16"/>
        <v>27.27272727272727</v>
      </c>
      <c r="Y90" s="115">
        <f t="shared" si="17"/>
        <v>45.454545454545453</v>
      </c>
      <c r="Z90" s="13" t="str">
        <f t="shared" si="10"/>
        <v>ок</v>
      </c>
    </row>
    <row r="91" spans="1:26" x14ac:dyDescent="0.25">
      <c r="A91" s="244"/>
      <c r="B91" s="242"/>
      <c r="C91" s="320"/>
      <c r="D91" s="202">
        <v>2</v>
      </c>
      <c r="E91" s="200">
        <v>14</v>
      </c>
      <c r="F91" s="200">
        <v>4</v>
      </c>
      <c r="G91" s="181">
        <f t="shared" si="0"/>
        <v>28.571428571428569</v>
      </c>
      <c r="H91" s="200">
        <v>1</v>
      </c>
      <c r="I91" s="181">
        <f t="shared" si="1"/>
        <v>7.1428571428571423</v>
      </c>
      <c r="J91" s="200">
        <v>0</v>
      </c>
      <c r="K91" s="181">
        <f t="shared" si="2"/>
        <v>0</v>
      </c>
      <c r="L91" s="200">
        <v>3</v>
      </c>
      <c r="M91" s="181">
        <f t="shared" si="3"/>
        <v>21.428571428571427</v>
      </c>
      <c r="N91" s="200">
        <v>0</v>
      </c>
      <c r="O91" s="181">
        <f t="shared" si="4"/>
        <v>0</v>
      </c>
      <c r="P91" s="181">
        <f t="shared" si="5"/>
        <v>8</v>
      </c>
      <c r="Q91" s="181">
        <f t="shared" si="6"/>
        <v>57.142857142857139</v>
      </c>
      <c r="R91" s="200">
        <v>3</v>
      </c>
      <c r="S91" s="181">
        <f t="shared" si="11"/>
        <v>21.428571428571427</v>
      </c>
      <c r="T91" s="200">
        <v>3</v>
      </c>
      <c r="U91" s="181">
        <f t="shared" si="14"/>
        <v>21.428571428571427</v>
      </c>
      <c r="V91" s="181">
        <f t="shared" si="13"/>
        <v>6</v>
      </c>
      <c r="W91" s="181">
        <f t="shared" si="15"/>
        <v>42.857142857142854</v>
      </c>
      <c r="X91" s="181">
        <f t="shared" si="16"/>
        <v>35.714285714285715</v>
      </c>
      <c r="Y91" s="115">
        <f t="shared" si="17"/>
        <v>57.142857142857139</v>
      </c>
      <c r="Z91" s="13" t="str">
        <f t="shared" si="10"/>
        <v>ок</v>
      </c>
    </row>
    <row r="92" spans="1:26" x14ac:dyDescent="0.25">
      <c r="A92" s="244"/>
      <c r="B92" s="242"/>
      <c r="C92" s="320"/>
      <c r="D92" s="202">
        <v>3</v>
      </c>
      <c r="E92" s="200">
        <v>11</v>
      </c>
      <c r="F92" s="200">
        <v>4</v>
      </c>
      <c r="G92" s="181">
        <f t="shared" si="0"/>
        <v>36.363636363636367</v>
      </c>
      <c r="H92" s="200">
        <v>3</v>
      </c>
      <c r="I92" s="181">
        <f t="shared" si="1"/>
        <v>27.27272727272727</v>
      </c>
      <c r="J92" s="200">
        <v>0</v>
      </c>
      <c r="K92" s="181">
        <f t="shared" si="2"/>
        <v>0</v>
      </c>
      <c r="L92" s="200">
        <v>0</v>
      </c>
      <c r="M92" s="181">
        <f t="shared" si="3"/>
        <v>0</v>
      </c>
      <c r="N92" s="200">
        <v>0</v>
      </c>
      <c r="O92" s="181">
        <f t="shared" si="4"/>
        <v>0</v>
      </c>
      <c r="P92" s="181">
        <f t="shared" si="5"/>
        <v>7</v>
      </c>
      <c r="Q92" s="181">
        <f t="shared" si="6"/>
        <v>63.636363636363633</v>
      </c>
      <c r="R92" s="200">
        <v>4</v>
      </c>
      <c r="S92" s="181">
        <f t="shared" si="11"/>
        <v>36.363636363636367</v>
      </c>
      <c r="T92" s="200">
        <v>0</v>
      </c>
      <c r="U92" s="181">
        <f t="shared" si="14"/>
        <v>0</v>
      </c>
      <c r="V92" s="181">
        <f t="shared" si="13"/>
        <v>4</v>
      </c>
      <c r="W92" s="181">
        <f t="shared" si="15"/>
        <v>36.363636363636367</v>
      </c>
      <c r="X92" s="181">
        <f t="shared" si="16"/>
        <v>63.636363636363633</v>
      </c>
      <c r="Y92" s="115">
        <f t="shared" si="17"/>
        <v>63.636363636363633</v>
      </c>
      <c r="Z92" s="13" t="str">
        <f t="shared" si="10"/>
        <v>ок</v>
      </c>
    </row>
    <row r="93" spans="1:26" x14ac:dyDescent="0.25">
      <c r="A93" s="244"/>
      <c r="B93" s="242"/>
      <c r="C93" s="320"/>
      <c r="D93" s="202">
        <v>4</v>
      </c>
      <c r="E93" s="200">
        <v>15</v>
      </c>
      <c r="F93" s="200">
        <v>1</v>
      </c>
      <c r="G93" s="181">
        <f t="shared" si="0"/>
        <v>6.666666666666667</v>
      </c>
      <c r="H93" s="200">
        <v>7</v>
      </c>
      <c r="I93" s="181">
        <f t="shared" si="1"/>
        <v>46.666666666666664</v>
      </c>
      <c r="J93" s="200">
        <v>0</v>
      </c>
      <c r="K93" s="181">
        <f t="shared" si="2"/>
        <v>0</v>
      </c>
      <c r="L93" s="200">
        <v>7</v>
      </c>
      <c r="M93" s="181">
        <f t="shared" si="3"/>
        <v>46.666666666666664</v>
      </c>
      <c r="N93" s="200">
        <v>0</v>
      </c>
      <c r="O93" s="181">
        <f t="shared" si="4"/>
        <v>0</v>
      </c>
      <c r="P93" s="181">
        <f t="shared" si="5"/>
        <v>15</v>
      </c>
      <c r="Q93" s="181">
        <f t="shared" si="6"/>
        <v>100</v>
      </c>
      <c r="R93" s="200">
        <v>0</v>
      </c>
      <c r="S93" s="181">
        <f t="shared" si="11"/>
        <v>0</v>
      </c>
      <c r="T93" s="200">
        <v>0</v>
      </c>
      <c r="U93" s="181">
        <f t="shared" si="14"/>
        <v>0</v>
      </c>
      <c r="V93" s="181">
        <f t="shared" si="13"/>
        <v>0</v>
      </c>
      <c r="W93" s="181">
        <f t="shared" si="15"/>
        <v>0</v>
      </c>
      <c r="X93" s="181">
        <f t="shared" si="16"/>
        <v>53.333333333333336</v>
      </c>
      <c r="Y93" s="115">
        <f t="shared" si="17"/>
        <v>100</v>
      </c>
      <c r="Z93" s="13" t="str">
        <f t="shared" si="10"/>
        <v>ок</v>
      </c>
    </row>
    <row r="94" spans="1:26" x14ac:dyDescent="0.25">
      <c r="A94" s="248"/>
      <c r="B94" s="247"/>
      <c r="C94" s="321"/>
      <c r="D94" s="229" t="s">
        <v>116</v>
      </c>
      <c r="E94" s="230">
        <f>SUM(E90:E93)</f>
        <v>62</v>
      </c>
      <c r="F94" s="230">
        <f>SUM(F90:F93)</f>
        <v>13</v>
      </c>
      <c r="G94" s="231">
        <f t="shared" si="0"/>
        <v>20.967741935483872</v>
      </c>
      <c r="H94" s="230">
        <f>SUM(H90:H93)</f>
        <v>13</v>
      </c>
      <c r="I94" s="231">
        <f t="shared" si="1"/>
        <v>20.967741935483872</v>
      </c>
      <c r="J94" s="230">
        <f>SUM(J90:J93)</f>
        <v>0</v>
      </c>
      <c r="K94" s="231">
        <f t="shared" si="2"/>
        <v>0</v>
      </c>
      <c r="L94" s="230">
        <f>SUM(L90:L93)</f>
        <v>14</v>
      </c>
      <c r="M94" s="231">
        <f t="shared" si="3"/>
        <v>22.58064516129032</v>
      </c>
      <c r="N94" s="230">
        <f>SUM(N90:N93)</f>
        <v>0</v>
      </c>
      <c r="O94" s="231">
        <f t="shared" ref="O94" si="125">(N94/E94)*100</f>
        <v>0</v>
      </c>
      <c r="P94" s="231">
        <f t="shared" ref="P94" si="126">F94+H94+J94+L94+N94</f>
        <v>40</v>
      </c>
      <c r="Q94" s="231">
        <f t="shared" ref="Q94" si="127">(P94/E94)*100</f>
        <v>64.516129032258064</v>
      </c>
      <c r="R94" s="230">
        <f>SUM(R90:R93)</f>
        <v>18</v>
      </c>
      <c r="S94" s="231">
        <f t="shared" si="11"/>
        <v>29.032258064516132</v>
      </c>
      <c r="T94" s="230">
        <f>SUM(T90:T93)</f>
        <v>4</v>
      </c>
      <c r="U94" s="231">
        <f t="shared" ref="U94" si="128">(T94/E94)*100</f>
        <v>6.4516129032258061</v>
      </c>
      <c r="V94" s="231">
        <f t="shared" ref="V94" si="129">R94+T94</f>
        <v>22</v>
      </c>
      <c r="W94" s="231">
        <f t="shared" ref="W94" si="130">(V94/E94)*100</f>
        <v>35.483870967741936</v>
      </c>
      <c r="X94" s="231">
        <f t="shared" ref="X94" si="131">((F94+H94+J94)/E94)*100</f>
        <v>41.935483870967744</v>
      </c>
      <c r="Y94" s="232">
        <f t="shared" ref="Y94" si="132">((F94+H94+J94+L94+N94)/E94)*100</f>
        <v>64.516129032258064</v>
      </c>
      <c r="Z94" s="13" t="str">
        <f t="shared" ref="Z94" si="133">IF(P94+R94+T94=E94,"ок","не верно")</f>
        <v>ок</v>
      </c>
    </row>
    <row r="95" spans="1:26" x14ac:dyDescent="0.25">
      <c r="A95" s="243">
        <v>33</v>
      </c>
      <c r="B95" s="241" t="s">
        <v>91</v>
      </c>
      <c r="C95" s="313" t="s">
        <v>66</v>
      </c>
      <c r="D95" s="204">
        <v>1</v>
      </c>
      <c r="E95" s="200">
        <v>8</v>
      </c>
      <c r="F95" s="200">
        <v>6</v>
      </c>
      <c r="G95" s="181">
        <f t="shared" si="0"/>
        <v>75</v>
      </c>
      <c r="H95" s="200">
        <v>1</v>
      </c>
      <c r="I95" s="181">
        <f t="shared" si="1"/>
        <v>12.5</v>
      </c>
      <c r="J95" s="200">
        <v>0</v>
      </c>
      <c r="K95" s="181">
        <f t="shared" si="2"/>
        <v>0</v>
      </c>
      <c r="L95" s="200">
        <v>0</v>
      </c>
      <c r="M95" s="181">
        <f t="shared" si="3"/>
        <v>0</v>
      </c>
      <c r="N95" s="200">
        <v>0</v>
      </c>
      <c r="O95" s="181">
        <f t="shared" si="4"/>
        <v>0</v>
      </c>
      <c r="P95" s="181">
        <f t="shared" si="5"/>
        <v>7</v>
      </c>
      <c r="Q95" s="181">
        <f t="shared" si="6"/>
        <v>87.5</v>
      </c>
      <c r="R95" s="200">
        <v>0</v>
      </c>
      <c r="S95" s="181">
        <f t="shared" si="11"/>
        <v>0</v>
      </c>
      <c r="T95" s="200">
        <v>1</v>
      </c>
      <c r="U95" s="181">
        <f t="shared" si="14"/>
        <v>12.5</v>
      </c>
      <c r="V95" s="181">
        <f t="shared" si="13"/>
        <v>1</v>
      </c>
      <c r="W95" s="181">
        <f t="shared" si="15"/>
        <v>12.5</v>
      </c>
      <c r="X95" s="181">
        <f t="shared" si="16"/>
        <v>87.5</v>
      </c>
      <c r="Y95" s="115">
        <f t="shared" si="17"/>
        <v>87.5</v>
      </c>
      <c r="Z95" s="13" t="str">
        <f t="shared" si="10"/>
        <v>ок</v>
      </c>
    </row>
    <row r="96" spans="1:26" x14ac:dyDescent="0.25">
      <c r="A96" s="244"/>
      <c r="B96" s="242"/>
      <c r="C96" s="314"/>
      <c r="D96" s="204">
        <v>2</v>
      </c>
      <c r="E96" s="200">
        <v>10</v>
      </c>
      <c r="F96" s="200">
        <v>3</v>
      </c>
      <c r="G96" s="181">
        <f t="shared" si="0"/>
        <v>30</v>
      </c>
      <c r="H96" s="200">
        <v>0</v>
      </c>
      <c r="I96" s="181">
        <f t="shared" si="1"/>
        <v>0</v>
      </c>
      <c r="J96" s="200">
        <v>4</v>
      </c>
      <c r="K96" s="181">
        <f t="shared" si="2"/>
        <v>40</v>
      </c>
      <c r="L96" s="200">
        <v>0</v>
      </c>
      <c r="M96" s="181">
        <f t="shared" si="3"/>
        <v>0</v>
      </c>
      <c r="N96" s="200">
        <v>2</v>
      </c>
      <c r="O96" s="181">
        <f t="shared" si="4"/>
        <v>20</v>
      </c>
      <c r="P96" s="181">
        <f t="shared" si="5"/>
        <v>9</v>
      </c>
      <c r="Q96" s="181">
        <f t="shared" si="6"/>
        <v>90</v>
      </c>
      <c r="R96" s="200">
        <v>0</v>
      </c>
      <c r="S96" s="181">
        <f t="shared" si="11"/>
        <v>0</v>
      </c>
      <c r="T96" s="200">
        <v>1</v>
      </c>
      <c r="U96" s="181">
        <f t="shared" si="14"/>
        <v>10</v>
      </c>
      <c r="V96" s="181">
        <f t="shared" si="13"/>
        <v>1</v>
      </c>
      <c r="W96" s="181">
        <f t="shared" si="15"/>
        <v>10</v>
      </c>
      <c r="X96" s="181">
        <f t="shared" si="16"/>
        <v>70</v>
      </c>
      <c r="Y96" s="115">
        <f t="shared" si="17"/>
        <v>90</v>
      </c>
      <c r="Z96" s="13" t="str">
        <f t="shared" si="10"/>
        <v>ок</v>
      </c>
    </row>
    <row r="97" spans="1:26" x14ac:dyDescent="0.25">
      <c r="A97" s="248"/>
      <c r="B97" s="247"/>
      <c r="C97" s="315"/>
      <c r="D97" s="229" t="s">
        <v>116</v>
      </c>
      <c r="E97" s="230">
        <f>SUM(E95:E96)</f>
        <v>18</v>
      </c>
      <c r="F97" s="230">
        <f>SUM(F95:F96)</f>
        <v>9</v>
      </c>
      <c r="G97" s="231">
        <f t="shared" si="0"/>
        <v>50</v>
      </c>
      <c r="H97" s="230">
        <f>SUM(H95:H96)</f>
        <v>1</v>
      </c>
      <c r="I97" s="231">
        <f t="shared" si="1"/>
        <v>5.5555555555555554</v>
      </c>
      <c r="J97" s="230">
        <f>SUM(J95:J96)</f>
        <v>4</v>
      </c>
      <c r="K97" s="231">
        <f t="shared" si="2"/>
        <v>22.222222222222221</v>
      </c>
      <c r="L97" s="230">
        <f>SUM(L95:L96)</f>
        <v>0</v>
      </c>
      <c r="M97" s="231">
        <f t="shared" si="3"/>
        <v>0</v>
      </c>
      <c r="N97" s="230">
        <f>SUM(N95:N96)</f>
        <v>2</v>
      </c>
      <c r="O97" s="231">
        <f t="shared" ref="O97" si="134">(N97/E97)*100</f>
        <v>11.111111111111111</v>
      </c>
      <c r="P97" s="231">
        <f t="shared" ref="P97" si="135">F97+H97+J97+L97+N97</f>
        <v>16</v>
      </c>
      <c r="Q97" s="231">
        <f t="shared" ref="Q97" si="136">(P97/E97)*100</f>
        <v>88.888888888888886</v>
      </c>
      <c r="R97" s="230">
        <f>SUM(R95:R96)</f>
        <v>0</v>
      </c>
      <c r="S97" s="231">
        <f t="shared" si="11"/>
        <v>0</v>
      </c>
      <c r="T97" s="230">
        <f>SUM(T95:T96)</f>
        <v>2</v>
      </c>
      <c r="U97" s="231">
        <f t="shared" ref="U97" si="137">(T97/E97)*100</f>
        <v>11.111111111111111</v>
      </c>
      <c r="V97" s="231">
        <f t="shared" ref="V97" si="138">R97+T97</f>
        <v>2</v>
      </c>
      <c r="W97" s="231">
        <f t="shared" ref="W97" si="139">(V97/E97)*100</f>
        <v>11.111111111111111</v>
      </c>
      <c r="X97" s="231">
        <f t="shared" ref="X97" si="140">((F97+H97+J97)/E97)*100</f>
        <v>77.777777777777786</v>
      </c>
      <c r="Y97" s="232">
        <f t="shared" ref="Y97" si="141">((F97+H97+J97+L97+N97)/E97)*100</f>
        <v>88.888888888888886</v>
      </c>
      <c r="Z97" s="13" t="str">
        <f t="shared" ref="Z97" si="142">IF(P97+R97+T97=E97,"ок","не верно")</f>
        <v>ок</v>
      </c>
    </row>
    <row r="98" spans="1:26" hidden="1" x14ac:dyDescent="0.25">
      <c r="A98" s="243">
        <v>34</v>
      </c>
      <c r="B98" s="241" t="s">
        <v>92</v>
      </c>
      <c r="C98" s="322" t="s">
        <v>68</v>
      </c>
      <c r="D98" s="205">
        <v>1</v>
      </c>
      <c r="E98" s="200"/>
      <c r="F98" s="200"/>
      <c r="G98" s="181" t="e">
        <f t="shared" si="0"/>
        <v>#DIV/0!</v>
      </c>
      <c r="H98" s="200"/>
      <c r="I98" s="181" t="e">
        <f t="shared" si="1"/>
        <v>#DIV/0!</v>
      </c>
      <c r="J98" s="200"/>
      <c r="K98" s="181" t="e">
        <f t="shared" si="2"/>
        <v>#DIV/0!</v>
      </c>
      <c r="L98" s="200"/>
      <c r="M98" s="181" t="e">
        <f t="shared" si="3"/>
        <v>#DIV/0!</v>
      </c>
      <c r="N98" s="200"/>
      <c r="O98" s="181" t="e">
        <f t="shared" si="4"/>
        <v>#DIV/0!</v>
      </c>
      <c r="P98" s="181">
        <f t="shared" si="5"/>
        <v>0</v>
      </c>
      <c r="Q98" s="181" t="e">
        <f t="shared" si="6"/>
        <v>#DIV/0!</v>
      </c>
      <c r="R98" s="200"/>
      <c r="S98" s="181" t="e">
        <f t="shared" si="11"/>
        <v>#DIV/0!</v>
      </c>
      <c r="T98" s="200"/>
      <c r="U98" s="181" t="e">
        <f t="shared" si="14"/>
        <v>#DIV/0!</v>
      </c>
      <c r="V98" s="181">
        <f t="shared" si="13"/>
        <v>0</v>
      </c>
      <c r="W98" s="181" t="e">
        <f t="shared" si="15"/>
        <v>#DIV/0!</v>
      </c>
      <c r="X98" s="181" t="e">
        <f t="shared" si="16"/>
        <v>#DIV/0!</v>
      </c>
      <c r="Y98" s="115" t="e">
        <f t="shared" si="17"/>
        <v>#DIV/0!</v>
      </c>
      <c r="Z98" s="13" t="str">
        <f t="shared" si="10"/>
        <v>ок</v>
      </c>
    </row>
    <row r="99" spans="1:26" hidden="1" x14ac:dyDescent="0.25">
      <c r="A99" s="244"/>
      <c r="B99" s="242"/>
      <c r="C99" s="323"/>
      <c r="D99" s="205">
        <v>2</v>
      </c>
      <c r="E99" s="200"/>
      <c r="F99" s="200"/>
      <c r="G99" s="181" t="e">
        <f t="shared" si="0"/>
        <v>#DIV/0!</v>
      </c>
      <c r="H99" s="200"/>
      <c r="I99" s="181" t="e">
        <f t="shared" si="1"/>
        <v>#DIV/0!</v>
      </c>
      <c r="J99" s="200"/>
      <c r="K99" s="181" t="e">
        <f t="shared" si="2"/>
        <v>#DIV/0!</v>
      </c>
      <c r="L99" s="200"/>
      <c r="M99" s="181" t="e">
        <f t="shared" si="3"/>
        <v>#DIV/0!</v>
      </c>
      <c r="N99" s="200"/>
      <c r="O99" s="181" t="e">
        <f t="shared" si="4"/>
        <v>#DIV/0!</v>
      </c>
      <c r="P99" s="181">
        <f t="shared" si="5"/>
        <v>0</v>
      </c>
      <c r="Q99" s="181" t="e">
        <f t="shared" si="6"/>
        <v>#DIV/0!</v>
      </c>
      <c r="R99" s="200"/>
      <c r="S99" s="181" t="e">
        <f t="shared" si="11"/>
        <v>#DIV/0!</v>
      </c>
      <c r="T99" s="200"/>
      <c r="U99" s="181" t="e">
        <f t="shared" si="14"/>
        <v>#DIV/0!</v>
      </c>
      <c r="V99" s="181">
        <f t="shared" si="13"/>
        <v>0</v>
      </c>
      <c r="W99" s="181" t="e">
        <f t="shared" si="15"/>
        <v>#DIV/0!</v>
      </c>
      <c r="X99" s="181" t="e">
        <f t="shared" si="16"/>
        <v>#DIV/0!</v>
      </c>
      <c r="Y99" s="115" t="e">
        <f t="shared" si="17"/>
        <v>#DIV/0!</v>
      </c>
      <c r="Z99" s="13" t="str">
        <f t="shared" si="10"/>
        <v>ок</v>
      </c>
    </row>
    <row r="100" spans="1:26" hidden="1" x14ac:dyDescent="0.25">
      <c r="A100" s="248"/>
      <c r="B100" s="247"/>
      <c r="C100" s="324"/>
      <c r="D100" s="229" t="s">
        <v>116</v>
      </c>
      <c r="E100" s="200"/>
      <c r="F100" s="200"/>
      <c r="G100" s="181"/>
      <c r="H100" s="200"/>
      <c r="I100" s="181"/>
      <c r="J100" s="200"/>
      <c r="K100" s="181"/>
      <c r="L100" s="200"/>
      <c r="M100" s="181"/>
      <c r="N100" s="200"/>
      <c r="O100" s="181"/>
      <c r="P100" s="181"/>
      <c r="Q100" s="181"/>
      <c r="R100" s="200"/>
      <c r="S100" s="181"/>
      <c r="T100" s="200"/>
      <c r="U100" s="181"/>
      <c r="V100" s="181"/>
      <c r="W100" s="181"/>
      <c r="X100" s="181"/>
      <c r="Y100" s="115"/>
      <c r="Z100" s="13"/>
    </row>
    <row r="101" spans="1:26" ht="19.5" customHeight="1" x14ac:dyDescent="0.25">
      <c r="A101" s="243">
        <v>35</v>
      </c>
      <c r="B101" s="241" t="s">
        <v>93</v>
      </c>
      <c r="C101" s="319" t="s">
        <v>78</v>
      </c>
      <c r="D101" s="204">
        <v>1</v>
      </c>
      <c r="E101" s="200">
        <v>9</v>
      </c>
      <c r="F101" s="200">
        <v>3</v>
      </c>
      <c r="G101" s="181">
        <f t="shared" si="0"/>
        <v>33.333333333333329</v>
      </c>
      <c r="H101" s="200">
        <v>3</v>
      </c>
      <c r="I101" s="181">
        <f t="shared" si="1"/>
        <v>33.333333333333329</v>
      </c>
      <c r="J101" s="200">
        <v>0</v>
      </c>
      <c r="K101" s="181">
        <f t="shared" si="2"/>
        <v>0</v>
      </c>
      <c r="L101" s="200">
        <v>0</v>
      </c>
      <c r="M101" s="181">
        <f t="shared" si="3"/>
        <v>0</v>
      </c>
      <c r="N101" s="200">
        <v>0</v>
      </c>
      <c r="O101" s="181">
        <f t="shared" si="4"/>
        <v>0</v>
      </c>
      <c r="P101" s="181">
        <f t="shared" si="5"/>
        <v>6</v>
      </c>
      <c r="Q101" s="181">
        <f t="shared" si="6"/>
        <v>66.666666666666657</v>
      </c>
      <c r="R101" s="200">
        <v>3</v>
      </c>
      <c r="S101" s="181">
        <f t="shared" si="11"/>
        <v>33.333333333333329</v>
      </c>
      <c r="T101" s="200">
        <v>0</v>
      </c>
      <c r="U101" s="181">
        <f t="shared" si="14"/>
        <v>0</v>
      </c>
      <c r="V101" s="181">
        <f t="shared" si="13"/>
        <v>3</v>
      </c>
      <c r="W101" s="181">
        <f t="shared" si="15"/>
        <v>33.333333333333329</v>
      </c>
      <c r="X101" s="181">
        <f t="shared" si="16"/>
        <v>66.666666666666657</v>
      </c>
      <c r="Y101" s="115">
        <f t="shared" si="17"/>
        <v>66.666666666666657</v>
      </c>
      <c r="Z101" s="13" t="str">
        <f t="shared" si="10"/>
        <v>ок</v>
      </c>
    </row>
    <row r="102" spans="1:26" hidden="1" x14ac:dyDescent="0.25">
      <c r="A102" s="244"/>
      <c r="B102" s="242"/>
      <c r="C102" s="320"/>
      <c r="D102" s="204">
        <v>2</v>
      </c>
      <c r="E102" s="200"/>
      <c r="F102" s="200"/>
      <c r="G102" s="181" t="e">
        <f t="shared" si="0"/>
        <v>#DIV/0!</v>
      </c>
      <c r="H102" s="200"/>
      <c r="I102" s="181" t="e">
        <f t="shared" si="1"/>
        <v>#DIV/0!</v>
      </c>
      <c r="J102" s="200"/>
      <c r="K102" s="181" t="e">
        <f t="shared" si="2"/>
        <v>#DIV/0!</v>
      </c>
      <c r="L102" s="200"/>
      <c r="M102" s="181" t="e">
        <f t="shared" si="3"/>
        <v>#DIV/0!</v>
      </c>
      <c r="N102" s="200"/>
      <c r="O102" s="181" t="e">
        <f t="shared" ref="O102:O103" si="143">(N102/E102)*100</f>
        <v>#DIV/0!</v>
      </c>
      <c r="P102" s="181">
        <f t="shared" ref="P102:P103" si="144">F102+H102+J102+L102+N102</f>
        <v>0</v>
      </c>
      <c r="Q102" s="181" t="e">
        <f t="shared" ref="Q102:Q103" si="145">(P102/E102)*100</f>
        <v>#DIV/0!</v>
      </c>
      <c r="R102" s="200"/>
      <c r="S102" s="181" t="e">
        <f t="shared" si="11"/>
        <v>#DIV/0!</v>
      </c>
      <c r="T102" s="200"/>
      <c r="U102" s="181" t="e">
        <f t="shared" ref="U102:U103" si="146">(T102/E102)*100</f>
        <v>#DIV/0!</v>
      </c>
      <c r="V102" s="181">
        <f t="shared" ref="V102:V103" si="147">R102+T102</f>
        <v>0</v>
      </c>
      <c r="W102" s="181" t="e">
        <f t="shared" ref="W102:W103" si="148">(V102/E102)*100</f>
        <v>#DIV/0!</v>
      </c>
      <c r="X102" s="181" t="e">
        <f t="shared" ref="X102:X103" si="149">((F102+H102+J102)/E102)*100</f>
        <v>#DIV/0!</v>
      </c>
      <c r="Y102" s="115" t="e">
        <f t="shared" ref="Y102:Y103" si="150">((F102+H102+J102+L102+N102)/E102)*100</f>
        <v>#DIV/0!</v>
      </c>
      <c r="Z102" s="13" t="str">
        <f t="shared" ref="Z102:Z103" si="151">IF(P102+R102+T102=E102,"ок","не верно")</f>
        <v>ок</v>
      </c>
    </row>
    <row r="103" spans="1:26" x14ac:dyDescent="0.25">
      <c r="A103" s="248"/>
      <c r="B103" s="247"/>
      <c r="C103" s="321"/>
      <c r="D103" s="229" t="s">
        <v>116</v>
      </c>
      <c r="E103" s="230">
        <f>SUM(E101:E102)</f>
        <v>9</v>
      </c>
      <c r="F103" s="230">
        <f>SUM(F101:F102)</f>
        <v>3</v>
      </c>
      <c r="G103" s="231">
        <f t="shared" si="0"/>
        <v>33.333333333333329</v>
      </c>
      <c r="H103" s="230">
        <f>SUM(H101:H102)</f>
        <v>3</v>
      </c>
      <c r="I103" s="231">
        <f t="shared" si="1"/>
        <v>33.333333333333329</v>
      </c>
      <c r="J103" s="230">
        <f>SUM(J101:J102)</f>
        <v>0</v>
      </c>
      <c r="K103" s="231">
        <f t="shared" si="2"/>
        <v>0</v>
      </c>
      <c r="L103" s="230">
        <f>SUM(L101:L102)</f>
        <v>0</v>
      </c>
      <c r="M103" s="231">
        <f t="shared" si="3"/>
        <v>0</v>
      </c>
      <c r="N103" s="230">
        <f>SUM(N101:N102)</f>
        <v>0</v>
      </c>
      <c r="O103" s="231">
        <f t="shared" si="143"/>
        <v>0</v>
      </c>
      <c r="P103" s="231">
        <f t="shared" si="144"/>
        <v>6</v>
      </c>
      <c r="Q103" s="231">
        <f t="shared" si="145"/>
        <v>66.666666666666657</v>
      </c>
      <c r="R103" s="230">
        <f>SUM(R101:R102)</f>
        <v>3</v>
      </c>
      <c r="S103" s="231">
        <f t="shared" si="11"/>
        <v>33.333333333333329</v>
      </c>
      <c r="T103" s="230">
        <f>SUM(T101:T102)</f>
        <v>0</v>
      </c>
      <c r="U103" s="231">
        <f t="shared" si="146"/>
        <v>0</v>
      </c>
      <c r="V103" s="231">
        <f t="shared" si="147"/>
        <v>3</v>
      </c>
      <c r="W103" s="231">
        <f t="shared" si="148"/>
        <v>33.333333333333329</v>
      </c>
      <c r="X103" s="231">
        <f t="shared" si="149"/>
        <v>66.666666666666657</v>
      </c>
      <c r="Y103" s="232">
        <f t="shared" si="150"/>
        <v>66.666666666666657</v>
      </c>
      <c r="Z103" s="13" t="str">
        <f t="shared" si="151"/>
        <v>ок</v>
      </c>
    </row>
    <row r="104" spans="1:26" ht="20.25" customHeight="1" x14ac:dyDescent="0.25">
      <c r="A104" s="243">
        <v>36</v>
      </c>
      <c r="B104" s="241" t="s">
        <v>94</v>
      </c>
      <c r="C104" s="316" t="s">
        <v>82</v>
      </c>
      <c r="D104" s="204">
        <v>1</v>
      </c>
      <c r="E104" s="200">
        <v>9</v>
      </c>
      <c r="F104" s="200">
        <v>0</v>
      </c>
      <c r="G104" s="181">
        <f t="shared" si="0"/>
        <v>0</v>
      </c>
      <c r="H104" s="200">
        <v>4</v>
      </c>
      <c r="I104" s="181">
        <f t="shared" si="1"/>
        <v>44.444444444444443</v>
      </c>
      <c r="J104" s="200">
        <v>0</v>
      </c>
      <c r="K104" s="181">
        <f t="shared" si="2"/>
        <v>0</v>
      </c>
      <c r="L104" s="200">
        <v>0</v>
      </c>
      <c r="M104" s="181">
        <f t="shared" si="3"/>
        <v>0</v>
      </c>
      <c r="N104" s="200">
        <v>0</v>
      </c>
      <c r="O104" s="181">
        <f t="shared" si="4"/>
        <v>0</v>
      </c>
      <c r="P104" s="181">
        <f t="shared" si="5"/>
        <v>4</v>
      </c>
      <c r="Q104" s="181">
        <f t="shared" si="6"/>
        <v>44.444444444444443</v>
      </c>
      <c r="R104" s="200">
        <v>5</v>
      </c>
      <c r="S104" s="181">
        <f t="shared" si="11"/>
        <v>55.555555555555557</v>
      </c>
      <c r="T104" s="200">
        <v>0</v>
      </c>
      <c r="U104" s="181">
        <f t="shared" si="14"/>
        <v>0</v>
      </c>
      <c r="V104" s="181">
        <f t="shared" si="13"/>
        <v>5</v>
      </c>
      <c r="W104" s="181">
        <f t="shared" si="15"/>
        <v>55.555555555555557</v>
      </c>
      <c r="X104" s="181">
        <f t="shared" si="16"/>
        <v>44.444444444444443</v>
      </c>
      <c r="Y104" s="115">
        <f t="shared" si="17"/>
        <v>44.444444444444443</v>
      </c>
      <c r="Z104" s="13" t="str">
        <f t="shared" si="10"/>
        <v>ок</v>
      </c>
    </row>
    <row r="105" spans="1:26" hidden="1" x14ac:dyDescent="0.25">
      <c r="A105" s="244"/>
      <c r="B105" s="242"/>
      <c r="C105" s="317"/>
      <c r="D105" s="204">
        <v>2</v>
      </c>
      <c r="E105" s="200"/>
      <c r="F105" s="200"/>
      <c r="G105" s="181" t="e">
        <f t="shared" si="0"/>
        <v>#DIV/0!</v>
      </c>
      <c r="H105" s="200"/>
      <c r="I105" s="181" t="e">
        <f t="shared" si="1"/>
        <v>#DIV/0!</v>
      </c>
      <c r="J105" s="200"/>
      <c r="K105" s="181" t="e">
        <f t="shared" si="2"/>
        <v>#DIV/0!</v>
      </c>
      <c r="L105" s="200"/>
      <c r="M105" s="181" t="e">
        <f t="shared" si="3"/>
        <v>#DIV/0!</v>
      </c>
      <c r="N105" s="200"/>
      <c r="O105" s="181" t="e">
        <f t="shared" ref="O105:O106" si="152">(N105/E105)*100</f>
        <v>#DIV/0!</v>
      </c>
      <c r="P105" s="181">
        <f t="shared" ref="P105:P106" si="153">F105+H105+J105+L105+N105</f>
        <v>0</v>
      </c>
      <c r="Q105" s="181" t="e">
        <f t="shared" ref="Q105:Q106" si="154">(P105/E105)*100</f>
        <v>#DIV/0!</v>
      </c>
      <c r="R105" s="200"/>
      <c r="S105" s="181" t="e">
        <f t="shared" si="11"/>
        <v>#DIV/0!</v>
      </c>
      <c r="T105" s="200"/>
      <c r="U105" s="181" t="e">
        <f t="shared" ref="U105:U106" si="155">(T105/E105)*100</f>
        <v>#DIV/0!</v>
      </c>
      <c r="V105" s="181">
        <f t="shared" ref="V105:V106" si="156">R105+T105</f>
        <v>0</v>
      </c>
      <c r="W105" s="181" t="e">
        <f t="shared" ref="W105:W106" si="157">(V105/E105)*100</f>
        <v>#DIV/0!</v>
      </c>
      <c r="X105" s="181" t="e">
        <f t="shared" ref="X105:X106" si="158">((F105+H105+J105)/E105)*100</f>
        <v>#DIV/0!</v>
      </c>
      <c r="Y105" s="115" t="e">
        <f t="shared" ref="Y105:Y106" si="159">((F105+H105+J105+L105+N105)/E105)*100</f>
        <v>#DIV/0!</v>
      </c>
      <c r="Z105" s="13" t="str">
        <f t="shared" ref="Z105:Z106" si="160">IF(P105+R105+T105=E105,"ок","не верно")</f>
        <v>ок</v>
      </c>
    </row>
    <row r="106" spans="1:26" x14ac:dyDescent="0.25">
      <c r="A106" s="248"/>
      <c r="B106" s="247"/>
      <c r="C106" s="318"/>
      <c r="D106" s="229" t="s">
        <v>116</v>
      </c>
      <c r="E106" s="230">
        <f>SUM(E104:E105)</f>
        <v>9</v>
      </c>
      <c r="F106" s="230">
        <f>SUM(F104:F105)</f>
        <v>0</v>
      </c>
      <c r="G106" s="231">
        <f t="shared" ref="G106:G121" si="161">(F106/E106)*100</f>
        <v>0</v>
      </c>
      <c r="H106" s="230">
        <f>SUM(H104:H105)</f>
        <v>4</v>
      </c>
      <c r="I106" s="231">
        <f t="shared" ref="I106:I121" si="162">(H106/E106)*100</f>
        <v>44.444444444444443</v>
      </c>
      <c r="J106" s="230">
        <f>SUM(J104:J105)</f>
        <v>0</v>
      </c>
      <c r="K106" s="231">
        <f t="shared" ref="K106" si="163">(J106/E106)*100</f>
        <v>0</v>
      </c>
      <c r="L106" s="230">
        <f>SUM(L104:L105)</f>
        <v>0</v>
      </c>
      <c r="M106" s="231">
        <f t="shared" ref="M106" si="164">(L106/E106)*100</f>
        <v>0</v>
      </c>
      <c r="N106" s="230">
        <f>SUM(N104:N105)</f>
        <v>0</v>
      </c>
      <c r="O106" s="231">
        <f t="shared" si="152"/>
        <v>0</v>
      </c>
      <c r="P106" s="231">
        <f t="shared" si="153"/>
        <v>4</v>
      </c>
      <c r="Q106" s="231">
        <f t="shared" si="154"/>
        <v>44.444444444444443</v>
      </c>
      <c r="R106" s="230">
        <f>SUM(R104:R105)</f>
        <v>5</v>
      </c>
      <c r="S106" s="231">
        <f t="shared" ref="S106" si="165">(R106/E106)*100</f>
        <v>55.555555555555557</v>
      </c>
      <c r="T106" s="230">
        <f>SUM(T104:T105)</f>
        <v>0</v>
      </c>
      <c r="U106" s="231">
        <f t="shared" si="155"/>
        <v>0</v>
      </c>
      <c r="V106" s="231">
        <f t="shared" si="156"/>
        <v>5</v>
      </c>
      <c r="W106" s="231">
        <f t="shared" si="157"/>
        <v>55.555555555555557</v>
      </c>
      <c r="X106" s="231">
        <f t="shared" si="158"/>
        <v>44.444444444444443</v>
      </c>
      <c r="Y106" s="232">
        <f t="shared" si="159"/>
        <v>44.444444444444443</v>
      </c>
      <c r="Z106" s="13" t="str">
        <f t="shared" si="160"/>
        <v>ок</v>
      </c>
    </row>
    <row r="107" spans="1:26" hidden="1" x14ac:dyDescent="0.25">
      <c r="A107" s="243">
        <v>37</v>
      </c>
      <c r="B107" s="241" t="s">
        <v>95</v>
      </c>
      <c r="C107" s="322" t="s">
        <v>96</v>
      </c>
      <c r="D107" s="205">
        <v>1</v>
      </c>
      <c r="E107" s="200"/>
      <c r="F107" s="200"/>
      <c r="G107" s="181" t="e">
        <f t="shared" si="161"/>
        <v>#DIV/0!</v>
      </c>
      <c r="H107" s="200"/>
      <c r="I107" s="181" t="e">
        <f t="shared" si="162"/>
        <v>#DIV/0!</v>
      </c>
      <c r="J107" s="200"/>
      <c r="K107" s="181" t="e">
        <f t="shared" ref="K107:K158" si="166">(J107/E107)*100</f>
        <v>#DIV/0!</v>
      </c>
      <c r="L107" s="200"/>
      <c r="M107" s="181" t="e">
        <f t="shared" ref="M107:M158" si="167">(L107/E107)*100</f>
        <v>#DIV/0!</v>
      </c>
      <c r="N107" s="200"/>
      <c r="O107" s="181" t="e">
        <f t="shared" ref="O107:O149" si="168">(N107/E107)*100</f>
        <v>#DIV/0!</v>
      </c>
      <c r="P107" s="181">
        <f t="shared" ref="P107:P149" si="169">F107+H107+J107+L107+N107</f>
        <v>0</v>
      </c>
      <c r="Q107" s="181" t="e">
        <f t="shared" ref="Q107:Q149" si="170">(P107/E107)*100</f>
        <v>#DIV/0!</v>
      </c>
      <c r="R107" s="200"/>
      <c r="S107" s="181" t="e">
        <f t="shared" ref="S107:S158" si="171">(R107/E107)*100</f>
        <v>#DIV/0!</v>
      </c>
      <c r="T107" s="200"/>
      <c r="U107" s="181" t="e">
        <f t="shared" ref="U107:U149" si="172">(T107/E107)*100</f>
        <v>#DIV/0!</v>
      </c>
      <c r="V107" s="181">
        <f t="shared" ref="V107:V128" si="173">R107+T107</f>
        <v>0</v>
      </c>
      <c r="W107" s="181" t="e">
        <f t="shared" ref="W107:W128" si="174">(V107/E107)*100</f>
        <v>#DIV/0!</v>
      </c>
      <c r="X107" s="181" t="e">
        <f t="shared" si="16"/>
        <v>#DIV/0!</v>
      </c>
      <c r="Y107" s="115" t="e">
        <f t="shared" si="17"/>
        <v>#DIV/0!</v>
      </c>
      <c r="Z107" s="13" t="str">
        <f t="shared" ref="Z107:Z149" si="175">IF(P107+R107+T107=E107,"ок","не верно")</f>
        <v>ок</v>
      </c>
    </row>
    <row r="108" spans="1:26" hidden="1" x14ac:dyDescent="0.25">
      <c r="A108" s="244"/>
      <c r="B108" s="242"/>
      <c r="C108" s="323"/>
      <c r="D108" s="204">
        <v>2</v>
      </c>
      <c r="E108" s="200"/>
      <c r="F108" s="200"/>
      <c r="G108" s="181" t="e">
        <f t="shared" si="161"/>
        <v>#DIV/0!</v>
      </c>
      <c r="H108" s="200"/>
      <c r="I108" s="181" t="e">
        <f t="shared" si="162"/>
        <v>#DIV/0!</v>
      </c>
      <c r="J108" s="200"/>
      <c r="K108" s="181" t="e">
        <f t="shared" si="166"/>
        <v>#DIV/0!</v>
      </c>
      <c r="L108" s="200"/>
      <c r="M108" s="181" t="e">
        <f t="shared" si="167"/>
        <v>#DIV/0!</v>
      </c>
      <c r="N108" s="200"/>
      <c r="O108" s="181" t="e">
        <f t="shared" si="168"/>
        <v>#DIV/0!</v>
      </c>
      <c r="P108" s="181">
        <f t="shared" si="169"/>
        <v>0</v>
      </c>
      <c r="Q108" s="181" t="e">
        <f t="shared" si="170"/>
        <v>#DIV/0!</v>
      </c>
      <c r="R108" s="200"/>
      <c r="S108" s="181" t="e">
        <f t="shared" si="171"/>
        <v>#DIV/0!</v>
      </c>
      <c r="T108" s="200"/>
      <c r="U108" s="181" t="e">
        <f t="shared" si="172"/>
        <v>#DIV/0!</v>
      </c>
      <c r="V108" s="181">
        <f t="shared" si="173"/>
        <v>0</v>
      </c>
      <c r="W108" s="181" t="e">
        <f t="shared" si="174"/>
        <v>#DIV/0!</v>
      </c>
      <c r="X108" s="181" t="e">
        <f t="shared" si="16"/>
        <v>#DIV/0!</v>
      </c>
      <c r="Y108" s="115" t="e">
        <f t="shared" si="17"/>
        <v>#DIV/0!</v>
      </c>
      <c r="Z108" s="13" t="str">
        <f t="shared" si="175"/>
        <v>ок</v>
      </c>
    </row>
    <row r="109" spans="1:26" hidden="1" x14ac:dyDescent="0.25">
      <c r="A109" s="248"/>
      <c r="B109" s="247"/>
      <c r="C109" s="324"/>
      <c r="D109" s="229" t="s">
        <v>116</v>
      </c>
      <c r="E109" s="200"/>
      <c r="F109" s="200"/>
      <c r="G109" s="181" t="e">
        <f t="shared" si="161"/>
        <v>#DIV/0!</v>
      </c>
      <c r="H109" s="200"/>
      <c r="I109" s="181" t="e">
        <f t="shared" si="162"/>
        <v>#DIV/0!</v>
      </c>
      <c r="J109" s="200"/>
      <c r="K109" s="181"/>
      <c r="L109" s="200"/>
      <c r="M109" s="181"/>
      <c r="N109" s="200"/>
      <c r="O109" s="181"/>
      <c r="P109" s="181"/>
      <c r="Q109" s="181"/>
      <c r="R109" s="200"/>
      <c r="S109" s="181"/>
      <c r="T109" s="200"/>
      <c r="U109" s="181"/>
      <c r="V109" s="181"/>
      <c r="W109" s="181"/>
      <c r="X109" s="181"/>
      <c r="Y109" s="115"/>
      <c r="Z109" s="13"/>
    </row>
    <row r="110" spans="1:26" hidden="1" x14ac:dyDescent="0.25">
      <c r="A110" s="243">
        <v>38</v>
      </c>
      <c r="B110" s="241" t="s">
        <v>97</v>
      </c>
      <c r="C110" s="322" t="s">
        <v>86</v>
      </c>
      <c r="D110" s="205">
        <v>1</v>
      </c>
      <c r="E110" s="200"/>
      <c r="F110" s="200"/>
      <c r="G110" s="181" t="e">
        <f t="shared" si="161"/>
        <v>#DIV/0!</v>
      </c>
      <c r="H110" s="200"/>
      <c r="I110" s="181" t="e">
        <f t="shared" si="162"/>
        <v>#DIV/0!</v>
      </c>
      <c r="J110" s="200"/>
      <c r="K110" s="181" t="e">
        <f t="shared" si="166"/>
        <v>#DIV/0!</v>
      </c>
      <c r="L110" s="200"/>
      <c r="M110" s="181" t="e">
        <f t="shared" si="167"/>
        <v>#DIV/0!</v>
      </c>
      <c r="N110" s="200"/>
      <c r="O110" s="181" t="e">
        <f t="shared" si="168"/>
        <v>#DIV/0!</v>
      </c>
      <c r="P110" s="181">
        <f t="shared" si="169"/>
        <v>0</v>
      </c>
      <c r="Q110" s="181" t="e">
        <f t="shared" si="170"/>
        <v>#DIV/0!</v>
      </c>
      <c r="R110" s="200"/>
      <c r="S110" s="181" t="e">
        <f t="shared" si="171"/>
        <v>#DIV/0!</v>
      </c>
      <c r="T110" s="200"/>
      <c r="U110" s="181" t="e">
        <f t="shared" si="172"/>
        <v>#DIV/0!</v>
      </c>
      <c r="V110" s="181">
        <f t="shared" si="173"/>
        <v>0</v>
      </c>
      <c r="W110" s="181" t="e">
        <f t="shared" si="174"/>
        <v>#DIV/0!</v>
      </c>
      <c r="X110" s="181" t="e">
        <f t="shared" ref="X110:X149" si="176">((F110+H110+J110)/E110)*100</f>
        <v>#DIV/0!</v>
      </c>
      <c r="Y110" s="115" t="e">
        <f t="shared" ref="Y110:Y149" si="177">((F110+H110+J110+L110+N110)/E110)*100</f>
        <v>#DIV/0!</v>
      </c>
      <c r="Z110" s="13" t="str">
        <f t="shared" si="175"/>
        <v>ок</v>
      </c>
    </row>
    <row r="111" spans="1:26" hidden="1" x14ac:dyDescent="0.25">
      <c r="A111" s="244"/>
      <c r="B111" s="242"/>
      <c r="C111" s="323"/>
      <c r="D111" s="205">
        <v>2</v>
      </c>
      <c r="E111" s="200"/>
      <c r="F111" s="200"/>
      <c r="G111" s="181" t="e">
        <f t="shared" si="161"/>
        <v>#DIV/0!</v>
      </c>
      <c r="H111" s="200"/>
      <c r="I111" s="181" t="e">
        <f t="shared" si="162"/>
        <v>#DIV/0!</v>
      </c>
      <c r="J111" s="200"/>
      <c r="K111" s="181" t="e">
        <f t="shared" si="166"/>
        <v>#DIV/0!</v>
      </c>
      <c r="L111" s="200"/>
      <c r="M111" s="181" t="e">
        <f t="shared" si="167"/>
        <v>#DIV/0!</v>
      </c>
      <c r="N111" s="200"/>
      <c r="O111" s="181" t="e">
        <f t="shared" si="168"/>
        <v>#DIV/0!</v>
      </c>
      <c r="P111" s="181">
        <f t="shared" si="169"/>
        <v>0</v>
      </c>
      <c r="Q111" s="181" t="e">
        <f t="shared" si="170"/>
        <v>#DIV/0!</v>
      </c>
      <c r="R111" s="200"/>
      <c r="S111" s="181" t="e">
        <f t="shared" si="171"/>
        <v>#DIV/0!</v>
      </c>
      <c r="T111" s="200"/>
      <c r="U111" s="181" t="e">
        <f t="shared" si="172"/>
        <v>#DIV/0!</v>
      </c>
      <c r="V111" s="181">
        <f t="shared" si="173"/>
        <v>0</v>
      </c>
      <c r="W111" s="181" t="e">
        <f t="shared" si="174"/>
        <v>#DIV/0!</v>
      </c>
      <c r="X111" s="181" t="e">
        <f t="shared" si="176"/>
        <v>#DIV/0!</v>
      </c>
      <c r="Y111" s="115" t="e">
        <f t="shared" si="177"/>
        <v>#DIV/0!</v>
      </c>
      <c r="Z111" s="13" t="str">
        <f t="shared" si="175"/>
        <v>ок</v>
      </c>
    </row>
    <row r="112" spans="1:26" hidden="1" x14ac:dyDescent="0.25">
      <c r="A112" s="248"/>
      <c r="B112" s="247"/>
      <c r="C112" s="324"/>
      <c r="D112" s="229" t="s">
        <v>116</v>
      </c>
      <c r="E112" s="200"/>
      <c r="F112" s="200"/>
      <c r="G112" s="181" t="e">
        <f t="shared" si="161"/>
        <v>#DIV/0!</v>
      </c>
      <c r="H112" s="200"/>
      <c r="I112" s="181" t="e">
        <f t="shared" si="162"/>
        <v>#DIV/0!</v>
      </c>
      <c r="J112" s="200"/>
      <c r="K112" s="181"/>
      <c r="L112" s="200"/>
      <c r="M112" s="181"/>
      <c r="N112" s="200"/>
      <c r="O112" s="181"/>
      <c r="P112" s="181"/>
      <c r="Q112" s="181"/>
      <c r="R112" s="200"/>
      <c r="S112" s="181"/>
      <c r="T112" s="200"/>
      <c r="U112" s="181"/>
      <c r="V112" s="181"/>
      <c r="W112" s="181"/>
      <c r="X112" s="181"/>
      <c r="Y112" s="115"/>
      <c r="Z112" s="13"/>
    </row>
    <row r="113" spans="1:26" hidden="1" x14ac:dyDescent="0.25">
      <c r="A113" s="243">
        <v>39</v>
      </c>
      <c r="B113" s="241" t="s">
        <v>98</v>
      </c>
      <c r="C113" s="322" t="s">
        <v>88</v>
      </c>
      <c r="D113" s="205">
        <v>1</v>
      </c>
      <c r="E113" s="200"/>
      <c r="F113" s="200"/>
      <c r="G113" s="181" t="e">
        <f t="shared" si="161"/>
        <v>#DIV/0!</v>
      </c>
      <c r="H113" s="200"/>
      <c r="I113" s="181" t="e">
        <f t="shared" si="162"/>
        <v>#DIV/0!</v>
      </c>
      <c r="J113" s="200"/>
      <c r="K113" s="181" t="e">
        <f t="shared" si="166"/>
        <v>#DIV/0!</v>
      </c>
      <c r="L113" s="200"/>
      <c r="M113" s="181" t="e">
        <f t="shared" si="167"/>
        <v>#DIV/0!</v>
      </c>
      <c r="N113" s="200"/>
      <c r="O113" s="181" t="e">
        <f t="shared" si="168"/>
        <v>#DIV/0!</v>
      </c>
      <c r="P113" s="181">
        <f t="shared" si="169"/>
        <v>0</v>
      </c>
      <c r="Q113" s="181" t="e">
        <f t="shared" si="170"/>
        <v>#DIV/0!</v>
      </c>
      <c r="R113" s="200"/>
      <c r="S113" s="181" t="e">
        <f t="shared" si="171"/>
        <v>#DIV/0!</v>
      </c>
      <c r="T113" s="200"/>
      <c r="U113" s="181" t="e">
        <f t="shared" si="172"/>
        <v>#DIV/0!</v>
      </c>
      <c r="V113" s="181">
        <f t="shared" si="173"/>
        <v>0</v>
      </c>
      <c r="W113" s="181" t="e">
        <f t="shared" si="174"/>
        <v>#DIV/0!</v>
      </c>
      <c r="X113" s="181" t="e">
        <f t="shared" si="176"/>
        <v>#DIV/0!</v>
      </c>
      <c r="Y113" s="115" t="e">
        <f t="shared" si="177"/>
        <v>#DIV/0!</v>
      </c>
      <c r="Z113" s="13" t="str">
        <f t="shared" si="175"/>
        <v>ок</v>
      </c>
    </row>
    <row r="114" spans="1:26" hidden="1" x14ac:dyDescent="0.25">
      <c r="A114" s="244"/>
      <c r="B114" s="242"/>
      <c r="C114" s="323"/>
      <c r="D114" s="205">
        <v>2</v>
      </c>
      <c r="E114" s="200"/>
      <c r="F114" s="200"/>
      <c r="G114" s="181" t="e">
        <f t="shared" si="161"/>
        <v>#DIV/0!</v>
      </c>
      <c r="H114" s="200"/>
      <c r="I114" s="181" t="e">
        <f t="shared" si="162"/>
        <v>#DIV/0!</v>
      </c>
      <c r="J114" s="200"/>
      <c r="K114" s="181" t="e">
        <f t="shared" si="166"/>
        <v>#DIV/0!</v>
      </c>
      <c r="L114" s="200"/>
      <c r="M114" s="181" t="e">
        <f t="shared" si="167"/>
        <v>#DIV/0!</v>
      </c>
      <c r="N114" s="200"/>
      <c r="O114" s="181" t="e">
        <f t="shared" si="168"/>
        <v>#DIV/0!</v>
      </c>
      <c r="P114" s="181">
        <f t="shared" si="169"/>
        <v>0</v>
      </c>
      <c r="Q114" s="181" t="e">
        <f t="shared" si="170"/>
        <v>#DIV/0!</v>
      </c>
      <c r="R114" s="200"/>
      <c r="S114" s="181" t="e">
        <f t="shared" si="171"/>
        <v>#DIV/0!</v>
      </c>
      <c r="T114" s="200"/>
      <c r="U114" s="181" t="e">
        <f t="shared" si="172"/>
        <v>#DIV/0!</v>
      </c>
      <c r="V114" s="181">
        <f t="shared" si="173"/>
        <v>0</v>
      </c>
      <c r="W114" s="181" t="e">
        <f t="shared" si="174"/>
        <v>#DIV/0!</v>
      </c>
      <c r="X114" s="181" t="e">
        <f t="shared" si="176"/>
        <v>#DIV/0!</v>
      </c>
      <c r="Y114" s="115" t="e">
        <f t="shared" si="177"/>
        <v>#DIV/0!</v>
      </c>
      <c r="Z114" s="13" t="str">
        <f t="shared" si="175"/>
        <v>ок</v>
      </c>
    </row>
    <row r="115" spans="1:26" hidden="1" x14ac:dyDescent="0.25">
      <c r="A115" s="248"/>
      <c r="B115" s="247"/>
      <c r="C115" s="324"/>
      <c r="D115" s="229" t="s">
        <v>116</v>
      </c>
      <c r="E115" s="200"/>
      <c r="F115" s="200"/>
      <c r="G115" s="181" t="e">
        <f t="shared" si="161"/>
        <v>#DIV/0!</v>
      </c>
      <c r="H115" s="200"/>
      <c r="I115" s="181" t="e">
        <f t="shared" si="162"/>
        <v>#DIV/0!</v>
      </c>
      <c r="J115" s="200"/>
      <c r="K115" s="181"/>
      <c r="L115" s="200"/>
      <c r="M115" s="181"/>
      <c r="N115" s="200"/>
      <c r="O115" s="181"/>
      <c r="P115" s="181"/>
      <c r="Q115" s="181"/>
      <c r="R115" s="200"/>
      <c r="S115" s="181"/>
      <c r="T115" s="200"/>
      <c r="U115" s="181"/>
      <c r="V115" s="181"/>
      <c r="W115" s="181"/>
      <c r="X115" s="181"/>
      <c r="Y115" s="115"/>
      <c r="Z115" s="13"/>
    </row>
    <row r="116" spans="1:26" hidden="1" x14ac:dyDescent="0.25">
      <c r="A116" s="243">
        <v>40</v>
      </c>
      <c r="B116" s="241" t="s">
        <v>99</v>
      </c>
      <c r="C116" s="322" t="s">
        <v>90</v>
      </c>
      <c r="D116" s="205">
        <v>1</v>
      </c>
      <c r="E116" s="200"/>
      <c r="F116" s="200"/>
      <c r="G116" s="181" t="e">
        <f t="shared" si="161"/>
        <v>#DIV/0!</v>
      </c>
      <c r="H116" s="200"/>
      <c r="I116" s="181" t="e">
        <f t="shared" si="162"/>
        <v>#DIV/0!</v>
      </c>
      <c r="J116" s="200"/>
      <c r="K116" s="181" t="e">
        <f t="shared" si="166"/>
        <v>#DIV/0!</v>
      </c>
      <c r="L116" s="200"/>
      <c r="M116" s="181" t="e">
        <f t="shared" si="167"/>
        <v>#DIV/0!</v>
      </c>
      <c r="N116" s="200"/>
      <c r="O116" s="181" t="e">
        <f t="shared" si="168"/>
        <v>#DIV/0!</v>
      </c>
      <c r="P116" s="181">
        <f t="shared" si="169"/>
        <v>0</v>
      </c>
      <c r="Q116" s="181" t="e">
        <f t="shared" si="170"/>
        <v>#DIV/0!</v>
      </c>
      <c r="R116" s="200"/>
      <c r="S116" s="181" t="e">
        <f t="shared" si="171"/>
        <v>#DIV/0!</v>
      </c>
      <c r="T116" s="200"/>
      <c r="U116" s="181" t="e">
        <f t="shared" si="172"/>
        <v>#DIV/0!</v>
      </c>
      <c r="V116" s="181">
        <f t="shared" si="173"/>
        <v>0</v>
      </c>
      <c r="W116" s="181" t="e">
        <f t="shared" si="174"/>
        <v>#DIV/0!</v>
      </c>
      <c r="X116" s="181" t="e">
        <f t="shared" si="176"/>
        <v>#DIV/0!</v>
      </c>
      <c r="Y116" s="115" t="e">
        <f t="shared" si="177"/>
        <v>#DIV/0!</v>
      </c>
      <c r="Z116" s="13" t="str">
        <f t="shared" si="175"/>
        <v>ок</v>
      </c>
    </row>
    <row r="117" spans="1:26" hidden="1" x14ac:dyDescent="0.25">
      <c r="A117" s="244"/>
      <c r="B117" s="242"/>
      <c r="C117" s="323"/>
      <c r="D117" s="205">
        <v>2</v>
      </c>
      <c r="E117" s="200"/>
      <c r="F117" s="200"/>
      <c r="G117" s="181" t="e">
        <f t="shared" si="161"/>
        <v>#DIV/0!</v>
      </c>
      <c r="H117" s="200"/>
      <c r="I117" s="181" t="e">
        <f t="shared" si="162"/>
        <v>#DIV/0!</v>
      </c>
      <c r="J117" s="200"/>
      <c r="K117" s="181" t="e">
        <f t="shared" si="166"/>
        <v>#DIV/0!</v>
      </c>
      <c r="L117" s="200"/>
      <c r="M117" s="181" t="e">
        <f t="shared" si="167"/>
        <v>#DIV/0!</v>
      </c>
      <c r="N117" s="200"/>
      <c r="O117" s="181" t="e">
        <f t="shared" si="168"/>
        <v>#DIV/0!</v>
      </c>
      <c r="P117" s="181">
        <f t="shared" si="169"/>
        <v>0</v>
      </c>
      <c r="Q117" s="181" t="e">
        <f t="shared" si="170"/>
        <v>#DIV/0!</v>
      </c>
      <c r="R117" s="200"/>
      <c r="S117" s="181" t="e">
        <f t="shared" si="171"/>
        <v>#DIV/0!</v>
      </c>
      <c r="T117" s="200"/>
      <c r="U117" s="181" t="e">
        <f t="shared" si="172"/>
        <v>#DIV/0!</v>
      </c>
      <c r="V117" s="181">
        <f t="shared" si="173"/>
        <v>0</v>
      </c>
      <c r="W117" s="181" t="e">
        <f t="shared" si="174"/>
        <v>#DIV/0!</v>
      </c>
      <c r="X117" s="181" t="e">
        <f t="shared" si="176"/>
        <v>#DIV/0!</v>
      </c>
      <c r="Y117" s="115" t="e">
        <f t="shared" si="177"/>
        <v>#DIV/0!</v>
      </c>
      <c r="Z117" s="13" t="str">
        <f t="shared" si="175"/>
        <v>ок</v>
      </c>
    </row>
    <row r="118" spans="1:26" hidden="1" x14ac:dyDescent="0.25">
      <c r="A118" s="248"/>
      <c r="B118" s="247"/>
      <c r="C118" s="324"/>
      <c r="D118" s="229" t="s">
        <v>116</v>
      </c>
      <c r="E118" s="200"/>
      <c r="F118" s="200"/>
      <c r="G118" s="181" t="e">
        <f t="shared" si="161"/>
        <v>#DIV/0!</v>
      </c>
      <c r="H118" s="200"/>
      <c r="I118" s="181" t="e">
        <f t="shared" si="162"/>
        <v>#DIV/0!</v>
      </c>
      <c r="J118" s="200"/>
      <c r="K118" s="181"/>
      <c r="L118" s="200"/>
      <c r="M118" s="181"/>
      <c r="N118" s="200"/>
      <c r="O118" s="181"/>
      <c r="P118" s="181"/>
      <c r="Q118" s="181"/>
      <c r="R118" s="200"/>
      <c r="S118" s="181"/>
      <c r="T118" s="200"/>
      <c r="U118" s="181"/>
      <c r="V118" s="181"/>
      <c r="W118" s="181"/>
      <c r="X118" s="181"/>
      <c r="Y118" s="115"/>
      <c r="Z118" s="13"/>
    </row>
    <row r="119" spans="1:26" hidden="1" x14ac:dyDescent="0.25">
      <c r="A119" s="243">
        <v>41</v>
      </c>
      <c r="B119" s="241" t="s">
        <v>100</v>
      </c>
      <c r="C119" s="322" t="s">
        <v>101</v>
      </c>
      <c r="D119" s="205">
        <v>1</v>
      </c>
      <c r="E119" s="200"/>
      <c r="F119" s="200"/>
      <c r="G119" s="181" t="e">
        <f t="shared" si="161"/>
        <v>#DIV/0!</v>
      </c>
      <c r="H119" s="200"/>
      <c r="I119" s="181" t="e">
        <f t="shared" si="162"/>
        <v>#DIV/0!</v>
      </c>
      <c r="J119" s="200"/>
      <c r="K119" s="181" t="e">
        <f t="shared" si="166"/>
        <v>#DIV/0!</v>
      </c>
      <c r="L119" s="200"/>
      <c r="M119" s="181" t="e">
        <f t="shared" si="167"/>
        <v>#DIV/0!</v>
      </c>
      <c r="N119" s="200"/>
      <c r="O119" s="181" t="e">
        <f t="shared" si="168"/>
        <v>#DIV/0!</v>
      </c>
      <c r="P119" s="181">
        <f t="shared" si="169"/>
        <v>0</v>
      </c>
      <c r="Q119" s="181" t="e">
        <f t="shared" si="170"/>
        <v>#DIV/0!</v>
      </c>
      <c r="R119" s="200"/>
      <c r="S119" s="181" t="e">
        <f t="shared" si="171"/>
        <v>#DIV/0!</v>
      </c>
      <c r="T119" s="200"/>
      <c r="U119" s="181" t="e">
        <f t="shared" si="172"/>
        <v>#DIV/0!</v>
      </c>
      <c r="V119" s="181">
        <f t="shared" si="173"/>
        <v>0</v>
      </c>
      <c r="W119" s="181" t="e">
        <f t="shared" si="174"/>
        <v>#DIV/0!</v>
      </c>
      <c r="X119" s="181" t="e">
        <f t="shared" si="176"/>
        <v>#DIV/0!</v>
      </c>
      <c r="Y119" s="115" t="e">
        <f t="shared" si="177"/>
        <v>#DIV/0!</v>
      </c>
      <c r="Z119" s="13" t="str">
        <f t="shared" si="175"/>
        <v>ок</v>
      </c>
    </row>
    <row r="120" spans="1:26" hidden="1" x14ac:dyDescent="0.25">
      <c r="A120" s="244"/>
      <c r="B120" s="242"/>
      <c r="C120" s="323"/>
      <c r="D120" s="205">
        <v>2</v>
      </c>
      <c r="E120" s="200"/>
      <c r="F120" s="200"/>
      <c r="G120" s="181" t="e">
        <f t="shared" si="161"/>
        <v>#DIV/0!</v>
      </c>
      <c r="H120" s="200"/>
      <c r="I120" s="181" t="e">
        <f t="shared" si="162"/>
        <v>#DIV/0!</v>
      </c>
      <c r="J120" s="200"/>
      <c r="K120" s="181" t="e">
        <f t="shared" si="166"/>
        <v>#DIV/0!</v>
      </c>
      <c r="L120" s="200"/>
      <c r="M120" s="181" t="e">
        <f t="shared" si="167"/>
        <v>#DIV/0!</v>
      </c>
      <c r="N120" s="200"/>
      <c r="O120" s="181" t="e">
        <f t="shared" si="168"/>
        <v>#DIV/0!</v>
      </c>
      <c r="P120" s="181">
        <f t="shared" si="169"/>
        <v>0</v>
      </c>
      <c r="Q120" s="181" t="e">
        <f t="shared" si="170"/>
        <v>#DIV/0!</v>
      </c>
      <c r="R120" s="200"/>
      <c r="S120" s="181" t="e">
        <f t="shared" si="171"/>
        <v>#DIV/0!</v>
      </c>
      <c r="T120" s="200"/>
      <c r="U120" s="181" t="e">
        <f t="shared" si="172"/>
        <v>#DIV/0!</v>
      </c>
      <c r="V120" s="181">
        <f t="shared" si="173"/>
        <v>0</v>
      </c>
      <c r="W120" s="181" t="e">
        <f t="shared" si="174"/>
        <v>#DIV/0!</v>
      </c>
      <c r="X120" s="181" t="e">
        <f t="shared" si="176"/>
        <v>#DIV/0!</v>
      </c>
      <c r="Y120" s="115" t="e">
        <f t="shared" si="177"/>
        <v>#DIV/0!</v>
      </c>
      <c r="Z120" s="13" t="str">
        <f t="shared" si="175"/>
        <v>ок</v>
      </c>
    </row>
    <row r="121" spans="1:26" hidden="1" x14ac:dyDescent="0.25">
      <c r="A121" s="248"/>
      <c r="B121" s="247"/>
      <c r="C121" s="324"/>
      <c r="D121" s="229" t="s">
        <v>116</v>
      </c>
      <c r="E121" s="200"/>
      <c r="F121" s="200"/>
      <c r="G121" s="181" t="e">
        <f t="shared" si="161"/>
        <v>#DIV/0!</v>
      </c>
      <c r="H121" s="200"/>
      <c r="I121" s="181" t="e">
        <f t="shared" si="162"/>
        <v>#DIV/0!</v>
      </c>
      <c r="J121" s="200"/>
      <c r="K121" s="181"/>
      <c r="L121" s="200"/>
      <c r="M121" s="181"/>
      <c r="N121" s="200"/>
      <c r="O121" s="181"/>
      <c r="P121" s="181"/>
      <c r="Q121" s="181"/>
      <c r="R121" s="200"/>
      <c r="S121" s="181"/>
      <c r="T121" s="200"/>
      <c r="U121" s="181"/>
      <c r="V121" s="181"/>
      <c r="W121" s="181"/>
      <c r="X121" s="181"/>
      <c r="Y121" s="115"/>
      <c r="Z121" s="13"/>
    </row>
    <row r="122" spans="1:26" ht="15.75" customHeight="1" x14ac:dyDescent="0.25">
      <c r="A122" s="243">
        <v>42</v>
      </c>
      <c r="B122" s="241" t="s">
        <v>102</v>
      </c>
      <c r="C122" s="316" t="s">
        <v>103</v>
      </c>
      <c r="D122" s="204">
        <v>1</v>
      </c>
      <c r="E122" s="200">
        <v>39</v>
      </c>
      <c r="F122" s="200">
        <v>1</v>
      </c>
      <c r="G122" s="181">
        <f t="shared" ref="G122:G152" si="178">(F122/E122)*100</f>
        <v>2.5641025641025639</v>
      </c>
      <c r="H122" s="200">
        <v>8</v>
      </c>
      <c r="I122" s="181">
        <f t="shared" ref="I122:I158" si="179">(H122/E122)*100</f>
        <v>20.512820512820511</v>
      </c>
      <c r="J122" s="200">
        <v>0</v>
      </c>
      <c r="K122" s="181">
        <f t="shared" si="166"/>
        <v>0</v>
      </c>
      <c r="L122" s="200">
        <v>0</v>
      </c>
      <c r="M122" s="181">
        <f t="shared" si="167"/>
        <v>0</v>
      </c>
      <c r="N122" s="200">
        <v>0</v>
      </c>
      <c r="O122" s="181">
        <f t="shared" si="168"/>
        <v>0</v>
      </c>
      <c r="P122" s="181">
        <f t="shared" si="169"/>
        <v>9</v>
      </c>
      <c r="Q122" s="181">
        <f t="shared" si="170"/>
        <v>23.076923076923077</v>
      </c>
      <c r="R122" s="200">
        <v>30</v>
      </c>
      <c r="S122" s="181">
        <f t="shared" si="171"/>
        <v>76.923076923076934</v>
      </c>
      <c r="T122" s="200">
        <v>0</v>
      </c>
      <c r="U122" s="181">
        <f t="shared" si="172"/>
        <v>0</v>
      </c>
      <c r="V122" s="181">
        <f t="shared" si="173"/>
        <v>30</v>
      </c>
      <c r="W122" s="181">
        <f t="shared" si="174"/>
        <v>76.923076923076934</v>
      </c>
      <c r="X122" s="181">
        <f t="shared" si="176"/>
        <v>23.076923076923077</v>
      </c>
      <c r="Y122" s="115">
        <f t="shared" si="177"/>
        <v>23.076923076923077</v>
      </c>
      <c r="Z122" s="13" t="str">
        <f t="shared" si="175"/>
        <v>ок</v>
      </c>
    </row>
    <row r="123" spans="1:26" x14ac:dyDescent="0.25">
      <c r="A123" s="244"/>
      <c r="B123" s="242"/>
      <c r="C123" s="317"/>
      <c r="D123" s="204">
        <v>2</v>
      </c>
      <c r="E123" s="200">
        <v>18</v>
      </c>
      <c r="F123" s="200">
        <v>2</v>
      </c>
      <c r="G123" s="181">
        <f t="shared" si="178"/>
        <v>11.111111111111111</v>
      </c>
      <c r="H123" s="200">
        <v>4</v>
      </c>
      <c r="I123" s="181">
        <f t="shared" si="179"/>
        <v>22.222222222222221</v>
      </c>
      <c r="J123" s="200">
        <v>0</v>
      </c>
      <c r="K123" s="181">
        <f t="shared" si="166"/>
        <v>0</v>
      </c>
      <c r="L123" s="200">
        <v>9</v>
      </c>
      <c r="M123" s="181">
        <f t="shared" si="167"/>
        <v>50</v>
      </c>
      <c r="N123" s="200">
        <v>0</v>
      </c>
      <c r="O123" s="181">
        <f t="shared" si="168"/>
        <v>0</v>
      </c>
      <c r="P123" s="181">
        <f t="shared" si="169"/>
        <v>15</v>
      </c>
      <c r="Q123" s="181">
        <f t="shared" si="170"/>
        <v>83.333333333333343</v>
      </c>
      <c r="R123" s="200">
        <v>3</v>
      </c>
      <c r="S123" s="181">
        <f t="shared" si="171"/>
        <v>16.666666666666664</v>
      </c>
      <c r="T123" s="200">
        <v>0</v>
      </c>
      <c r="U123" s="181">
        <f t="shared" si="172"/>
        <v>0</v>
      </c>
      <c r="V123" s="181">
        <f t="shared" si="173"/>
        <v>3</v>
      </c>
      <c r="W123" s="181">
        <f t="shared" si="174"/>
        <v>16.666666666666664</v>
      </c>
      <c r="X123" s="181">
        <f t="shared" si="176"/>
        <v>33.333333333333329</v>
      </c>
      <c r="Y123" s="115">
        <f t="shared" si="177"/>
        <v>83.333333333333343</v>
      </c>
      <c r="Z123" s="13" t="str">
        <f t="shared" si="175"/>
        <v>ок</v>
      </c>
    </row>
    <row r="124" spans="1:26" ht="15" customHeight="1" x14ac:dyDescent="0.25">
      <c r="A124" s="244"/>
      <c r="B124" s="242"/>
      <c r="C124" s="317"/>
      <c r="D124" s="204">
        <v>3</v>
      </c>
      <c r="E124" s="200">
        <v>16</v>
      </c>
      <c r="F124" s="200">
        <v>4</v>
      </c>
      <c r="G124" s="181">
        <f t="shared" si="178"/>
        <v>25</v>
      </c>
      <c r="H124" s="200">
        <v>4</v>
      </c>
      <c r="I124" s="181">
        <f t="shared" si="179"/>
        <v>25</v>
      </c>
      <c r="J124" s="200">
        <v>0</v>
      </c>
      <c r="K124" s="181">
        <f t="shared" si="166"/>
        <v>0</v>
      </c>
      <c r="L124" s="200">
        <v>1</v>
      </c>
      <c r="M124" s="181">
        <f t="shared" si="167"/>
        <v>6.25</v>
      </c>
      <c r="N124" s="200">
        <v>0</v>
      </c>
      <c r="O124" s="181">
        <f t="shared" si="168"/>
        <v>0</v>
      </c>
      <c r="P124" s="181">
        <f t="shared" si="169"/>
        <v>9</v>
      </c>
      <c r="Q124" s="181">
        <f t="shared" si="170"/>
        <v>56.25</v>
      </c>
      <c r="R124" s="200">
        <v>7</v>
      </c>
      <c r="S124" s="181">
        <f t="shared" si="171"/>
        <v>43.75</v>
      </c>
      <c r="T124" s="200">
        <v>0</v>
      </c>
      <c r="U124" s="181">
        <f t="shared" si="172"/>
        <v>0</v>
      </c>
      <c r="V124" s="181">
        <f t="shared" si="173"/>
        <v>7</v>
      </c>
      <c r="W124" s="181">
        <f t="shared" si="174"/>
        <v>43.75</v>
      </c>
      <c r="X124" s="181">
        <f t="shared" si="176"/>
        <v>50</v>
      </c>
      <c r="Y124" s="115">
        <f t="shared" si="177"/>
        <v>56.25</v>
      </c>
      <c r="Z124" s="13" t="str">
        <f t="shared" si="175"/>
        <v>ок</v>
      </c>
    </row>
    <row r="125" spans="1:26" x14ac:dyDescent="0.25">
      <c r="A125" s="244"/>
      <c r="B125" s="242"/>
      <c r="C125" s="317"/>
      <c r="D125" s="204">
        <v>4</v>
      </c>
      <c r="E125" s="200">
        <v>23</v>
      </c>
      <c r="F125" s="200">
        <v>2</v>
      </c>
      <c r="G125" s="181">
        <f t="shared" si="178"/>
        <v>8.695652173913043</v>
      </c>
      <c r="H125" s="200">
        <v>8</v>
      </c>
      <c r="I125" s="181">
        <f t="shared" si="179"/>
        <v>34.782608695652172</v>
      </c>
      <c r="J125" s="200">
        <v>2</v>
      </c>
      <c r="K125" s="181">
        <f t="shared" si="166"/>
        <v>8.695652173913043</v>
      </c>
      <c r="L125" s="200">
        <v>5</v>
      </c>
      <c r="M125" s="181">
        <f t="shared" si="167"/>
        <v>21.739130434782609</v>
      </c>
      <c r="N125" s="200">
        <v>0</v>
      </c>
      <c r="O125" s="181">
        <f t="shared" si="168"/>
        <v>0</v>
      </c>
      <c r="P125" s="181">
        <f t="shared" si="169"/>
        <v>17</v>
      </c>
      <c r="Q125" s="181">
        <f t="shared" si="170"/>
        <v>73.91304347826086</v>
      </c>
      <c r="R125" s="200">
        <v>6</v>
      </c>
      <c r="S125" s="181">
        <f t="shared" si="171"/>
        <v>26.086956521739129</v>
      </c>
      <c r="T125" s="200">
        <v>0</v>
      </c>
      <c r="U125" s="181">
        <f t="shared" si="172"/>
        <v>0</v>
      </c>
      <c r="V125" s="181">
        <f t="shared" si="173"/>
        <v>6</v>
      </c>
      <c r="W125" s="181">
        <f t="shared" si="174"/>
        <v>26.086956521739129</v>
      </c>
      <c r="X125" s="181">
        <f t="shared" si="176"/>
        <v>52.173913043478258</v>
      </c>
      <c r="Y125" s="115">
        <f t="shared" si="177"/>
        <v>73.91304347826086</v>
      </c>
      <c r="Z125" s="13" t="str">
        <f t="shared" si="175"/>
        <v>ок</v>
      </c>
    </row>
    <row r="126" spans="1:26" ht="15.75" hidden="1" customHeight="1" x14ac:dyDescent="0.25">
      <c r="A126" s="244"/>
      <c r="B126" s="242"/>
      <c r="C126" s="317"/>
      <c r="D126" s="204">
        <v>5</v>
      </c>
      <c r="E126" s="200"/>
      <c r="F126" s="200"/>
      <c r="G126" s="181" t="e">
        <f t="shared" si="178"/>
        <v>#DIV/0!</v>
      </c>
      <c r="H126" s="200"/>
      <c r="I126" s="181" t="e">
        <f t="shared" si="179"/>
        <v>#DIV/0!</v>
      </c>
      <c r="J126" s="200"/>
      <c r="K126" s="181" t="e">
        <f t="shared" si="166"/>
        <v>#DIV/0!</v>
      </c>
      <c r="L126" s="200"/>
      <c r="M126" s="181" t="e">
        <f t="shared" si="167"/>
        <v>#DIV/0!</v>
      </c>
      <c r="N126" s="200"/>
      <c r="O126" s="181" t="e">
        <f t="shared" ref="O126:O127" si="180">(N126/E126)*100</f>
        <v>#DIV/0!</v>
      </c>
      <c r="P126" s="181">
        <f t="shared" ref="P126:P127" si="181">F126+H126+J126+L126+N126</f>
        <v>0</v>
      </c>
      <c r="Q126" s="181" t="e">
        <f t="shared" ref="Q126:Q127" si="182">(P126/E126)*100</f>
        <v>#DIV/0!</v>
      </c>
      <c r="R126" s="200"/>
      <c r="S126" s="181" t="e">
        <f t="shared" si="171"/>
        <v>#DIV/0!</v>
      </c>
      <c r="T126" s="200"/>
      <c r="U126" s="181" t="e">
        <f t="shared" ref="U126:U127" si="183">(T126/E126)*100</f>
        <v>#DIV/0!</v>
      </c>
      <c r="V126" s="181">
        <f t="shared" ref="V126:V127" si="184">R126+T126</f>
        <v>0</v>
      </c>
      <c r="W126" s="181" t="e">
        <f t="shared" ref="W126:W127" si="185">(V126/E126)*100</f>
        <v>#DIV/0!</v>
      </c>
      <c r="X126" s="181" t="e">
        <f t="shared" ref="X126:X127" si="186">((F126+H126+J126)/E126)*100</f>
        <v>#DIV/0!</v>
      </c>
      <c r="Y126" s="115" t="e">
        <f t="shared" ref="Y126:Y127" si="187">((F126+H126+J126+L126+N126)/E126)*100</f>
        <v>#DIV/0!</v>
      </c>
      <c r="Z126" s="13" t="str">
        <f t="shared" ref="Z126:Z127" si="188">IF(P126+R126+T126=E126,"ок","не верно")</f>
        <v>ок</v>
      </c>
    </row>
    <row r="127" spans="1:26" x14ac:dyDescent="0.25">
      <c r="A127" s="248"/>
      <c r="B127" s="247"/>
      <c r="C127" s="318"/>
      <c r="D127" s="229" t="s">
        <v>116</v>
      </c>
      <c r="E127" s="230">
        <f>SUM(E122:E126)</f>
        <v>96</v>
      </c>
      <c r="F127" s="230">
        <f>SUM(F122:F126)</f>
        <v>9</v>
      </c>
      <c r="G127" s="231">
        <f t="shared" si="178"/>
        <v>9.375</v>
      </c>
      <c r="H127" s="230">
        <f>SUM(H122:H126)</f>
        <v>24</v>
      </c>
      <c r="I127" s="231">
        <f t="shared" si="179"/>
        <v>25</v>
      </c>
      <c r="J127" s="230">
        <f>SUM(J122:J126)</f>
        <v>2</v>
      </c>
      <c r="K127" s="231">
        <f t="shared" si="166"/>
        <v>2.083333333333333</v>
      </c>
      <c r="L127" s="230">
        <f>SUM(L122:L126)</f>
        <v>15</v>
      </c>
      <c r="M127" s="231">
        <f t="shared" si="167"/>
        <v>15.625</v>
      </c>
      <c r="N127" s="230">
        <f>SUM(N122:N126)</f>
        <v>0</v>
      </c>
      <c r="O127" s="231">
        <f t="shared" si="180"/>
        <v>0</v>
      </c>
      <c r="P127" s="231">
        <f t="shared" si="181"/>
        <v>50</v>
      </c>
      <c r="Q127" s="231">
        <f t="shared" si="182"/>
        <v>52.083333333333336</v>
      </c>
      <c r="R127" s="230">
        <f>SUM(R122:R126)</f>
        <v>46</v>
      </c>
      <c r="S127" s="231">
        <f t="shared" si="171"/>
        <v>47.916666666666671</v>
      </c>
      <c r="T127" s="230">
        <f>SUM(T122:T126)</f>
        <v>0</v>
      </c>
      <c r="U127" s="231">
        <f t="shared" si="183"/>
        <v>0</v>
      </c>
      <c r="V127" s="231">
        <f t="shared" si="184"/>
        <v>46</v>
      </c>
      <c r="W127" s="231">
        <f t="shared" si="185"/>
        <v>47.916666666666671</v>
      </c>
      <c r="X127" s="231">
        <f t="shared" si="186"/>
        <v>36.458333333333329</v>
      </c>
      <c r="Y127" s="232">
        <f t="shared" si="187"/>
        <v>52.083333333333336</v>
      </c>
      <c r="Z127" s="13" t="str">
        <f t="shared" si="188"/>
        <v>ок</v>
      </c>
    </row>
    <row r="128" spans="1:26" x14ac:dyDescent="0.25">
      <c r="A128" s="243">
        <v>43</v>
      </c>
      <c r="B128" s="241" t="s">
        <v>104</v>
      </c>
      <c r="C128" s="316" t="s">
        <v>105</v>
      </c>
      <c r="D128" s="204">
        <v>1</v>
      </c>
      <c r="E128" s="200">
        <v>89</v>
      </c>
      <c r="F128" s="200">
        <v>5</v>
      </c>
      <c r="G128" s="181">
        <f t="shared" si="178"/>
        <v>5.6179775280898872</v>
      </c>
      <c r="H128" s="200">
        <v>10</v>
      </c>
      <c r="I128" s="181">
        <f t="shared" si="179"/>
        <v>11.235955056179774</v>
      </c>
      <c r="J128" s="200">
        <v>1</v>
      </c>
      <c r="K128" s="181">
        <f t="shared" si="166"/>
        <v>1.1235955056179776</v>
      </c>
      <c r="L128" s="200">
        <v>5</v>
      </c>
      <c r="M128" s="181">
        <f t="shared" si="167"/>
        <v>5.6179775280898872</v>
      </c>
      <c r="N128" s="200">
        <v>0</v>
      </c>
      <c r="O128" s="181">
        <f t="shared" si="168"/>
        <v>0</v>
      </c>
      <c r="P128" s="181">
        <f t="shared" si="169"/>
        <v>21</v>
      </c>
      <c r="Q128" s="181">
        <f t="shared" si="170"/>
        <v>23.595505617977526</v>
      </c>
      <c r="R128" s="200">
        <v>68</v>
      </c>
      <c r="S128" s="181">
        <f t="shared" si="171"/>
        <v>76.404494382022463</v>
      </c>
      <c r="T128" s="200">
        <v>0</v>
      </c>
      <c r="U128" s="181">
        <f t="shared" si="172"/>
        <v>0</v>
      </c>
      <c r="V128" s="181">
        <f t="shared" si="173"/>
        <v>68</v>
      </c>
      <c r="W128" s="181">
        <f t="shared" si="174"/>
        <v>76.404494382022463</v>
      </c>
      <c r="X128" s="181">
        <f t="shared" si="176"/>
        <v>17.977528089887642</v>
      </c>
      <c r="Y128" s="115">
        <f t="shared" si="177"/>
        <v>23.595505617977526</v>
      </c>
      <c r="Z128" s="13" t="str">
        <f t="shared" si="175"/>
        <v>ок</v>
      </c>
    </row>
    <row r="129" spans="1:26" x14ac:dyDescent="0.25">
      <c r="A129" s="244"/>
      <c r="B129" s="242"/>
      <c r="C129" s="317"/>
      <c r="D129" s="204">
        <v>2</v>
      </c>
      <c r="E129" s="200">
        <v>98</v>
      </c>
      <c r="F129" s="200">
        <v>5</v>
      </c>
      <c r="G129" s="181">
        <f t="shared" si="178"/>
        <v>5.1020408163265305</v>
      </c>
      <c r="H129" s="200">
        <v>16</v>
      </c>
      <c r="I129" s="181">
        <f t="shared" si="179"/>
        <v>16.326530612244898</v>
      </c>
      <c r="J129" s="200">
        <v>2</v>
      </c>
      <c r="K129" s="181">
        <f t="shared" si="166"/>
        <v>2.0408163265306123</v>
      </c>
      <c r="L129" s="200">
        <v>16</v>
      </c>
      <c r="M129" s="181">
        <f t="shared" si="167"/>
        <v>16.326530612244898</v>
      </c>
      <c r="N129" s="200">
        <v>0</v>
      </c>
      <c r="O129" s="181">
        <f t="shared" si="168"/>
        <v>0</v>
      </c>
      <c r="P129" s="181">
        <f t="shared" si="169"/>
        <v>39</v>
      </c>
      <c r="Q129" s="181">
        <f t="shared" si="170"/>
        <v>39.795918367346935</v>
      </c>
      <c r="R129" s="200">
        <v>59</v>
      </c>
      <c r="S129" s="181">
        <f t="shared" si="171"/>
        <v>60.204081632653065</v>
      </c>
      <c r="T129" s="200">
        <v>0</v>
      </c>
      <c r="U129" s="181">
        <f t="shared" si="172"/>
        <v>0</v>
      </c>
      <c r="V129" s="181">
        <f t="shared" ref="V129:V149" si="189">R129+T129</f>
        <v>59</v>
      </c>
      <c r="W129" s="181">
        <f t="shared" ref="W129:W149" si="190">(V129/E129)*100</f>
        <v>60.204081632653065</v>
      </c>
      <c r="X129" s="181">
        <f t="shared" si="176"/>
        <v>23.469387755102041</v>
      </c>
      <c r="Y129" s="115">
        <f t="shared" si="177"/>
        <v>39.795918367346935</v>
      </c>
      <c r="Z129" s="13" t="str">
        <f t="shared" si="175"/>
        <v>ок</v>
      </c>
    </row>
    <row r="130" spans="1:26" x14ac:dyDescent="0.25">
      <c r="A130" s="244"/>
      <c r="B130" s="242"/>
      <c r="C130" s="317"/>
      <c r="D130" s="204">
        <v>3</v>
      </c>
      <c r="E130" s="200">
        <v>102</v>
      </c>
      <c r="F130" s="200">
        <v>24</v>
      </c>
      <c r="G130" s="181">
        <f t="shared" si="178"/>
        <v>23.52941176470588</v>
      </c>
      <c r="H130" s="200">
        <v>17</v>
      </c>
      <c r="I130" s="181">
        <f t="shared" si="179"/>
        <v>16.666666666666664</v>
      </c>
      <c r="J130" s="200">
        <v>2</v>
      </c>
      <c r="K130" s="181">
        <f t="shared" si="166"/>
        <v>1.9607843137254901</v>
      </c>
      <c r="L130" s="200">
        <v>5</v>
      </c>
      <c r="M130" s="181">
        <f t="shared" si="167"/>
        <v>4.9019607843137258</v>
      </c>
      <c r="N130" s="200">
        <v>0</v>
      </c>
      <c r="O130" s="181">
        <f t="shared" si="168"/>
        <v>0</v>
      </c>
      <c r="P130" s="181">
        <f t="shared" si="169"/>
        <v>48</v>
      </c>
      <c r="Q130" s="181">
        <f t="shared" si="170"/>
        <v>47.058823529411761</v>
      </c>
      <c r="R130" s="200">
        <v>54</v>
      </c>
      <c r="S130" s="181">
        <f t="shared" si="171"/>
        <v>52.941176470588239</v>
      </c>
      <c r="T130" s="200">
        <v>0</v>
      </c>
      <c r="U130" s="181">
        <f t="shared" si="172"/>
        <v>0</v>
      </c>
      <c r="V130" s="181">
        <f t="shared" si="189"/>
        <v>54</v>
      </c>
      <c r="W130" s="181">
        <f t="shared" si="190"/>
        <v>52.941176470588239</v>
      </c>
      <c r="X130" s="181">
        <f t="shared" si="176"/>
        <v>42.156862745098039</v>
      </c>
      <c r="Y130" s="115">
        <f t="shared" si="177"/>
        <v>47.058823529411761</v>
      </c>
      <c r="Z130" s="13" t="str">
        <f t="shared" si="175"/>
        <v>ок</v>
      </c>
    </row>
    <row r="131" spans="1:26" x14ac:dyDescent="0.25">
      <c r="A131" s="244"/>
      <c r="B131" s="242"/>
      <c r="C131" s="317"/>
      <c r="D131" s="204">
        <v>4</v>
      </c>
      <c r="E131" s="200">
        <v>95</v>
      </c>
      <c r="F131" s="200">
        <v>11</v>
      </c>
      <c r="G131" s="181">
        <f t="shared" si="178"/>
        <v>11.578947368421053</v>
      </c>
      <c r="H131" s="200">
        <v>22</v>
      </c>
      <c r="I131" s="181">
        <f t="shared" si="179"/>
        <v>23.157894736842106</v>
      </c>
      <c r="J131" s="200">
        <v>1</v>
      </c>
      <c r="K131" s="181">
        <f t="shared" si="166"/>
        <v>1.0526315789473684</v>
      </c>
      <c r="L131" s="200">
        <v>8</v>
      </c>
      <c r="M131" s="181">
        <f t="shared" si="167"/>
        <v>8.4210526315789469</v>
      </c>
      <c r="N131" s="200">
        <v>0</v>
      </c>
      <c r="O131" s="181">
        <f t="shared" si="168"/>
        <v>0</v>
      </c>
      <c r="P131" s="181">
        <f t="shared" si="169"/>
        <v>42</v>
      </c>
      <c r="Q131" s="181">
        <f t="shared" si="170"/>
        <v>44.210526315789473</v>
      </c>
      <c r="R131" s="200">
        <v>53</v>
      </c>
      <c r="S131" s="181">
        <f t="shared" si="171"/>
        <v>55.78947368421052</v>
      </c>
      <c r="T131" s="200">
        <v>0</v>
      </c>
      <c r="U131" s="181">
        <f t="shared" si="172"/>
        <v>0</v>
      </c>
      <c r="V131" s="181">
        <f t="shared" si="189"/>
        <v>53</v>
      </c>
      <c r="W131" s="181">
        <f t="shared" si="190"/>
        <v>55.78947368421052</v>
      </c>
      <c r="X131" s="181">
        <f t="shared" si="176"/>
        <v>35.789473684210527</v>
      </c>
      <c r="Y131" s="115">
        <f t="shared" si="177"/>
        <v>44.210526315789473</v>
      </c>
      <c r="Z131" s="13" t="str">
        <f t="shared" si="175"/>
        <v>ок</v>
      </c>
    </row>
    <row r="132" spans="1:26" ht="15.75" hidden="1" customHeight="1" x14ac:dyDescent="0.25">
      <c r="A132" s="244"/>
      <c r="B132" s="242"/>
      <c r="C132" s="317"/>
      <c r="D132" s="204">
        <v>5</v>
      </c>
      <c r="E132" s="200"/>
      <c r="F132" s="200"/>
      <c r="G132" s="181" t="e">
        <f t="shared" si="178"/>
        <v>#DIV/0!</v>
      </c>
      <c r="H132" s="200"/>
      <c r="I132" s="181" t="e">
        <f t="shared" si="179"/>
        <v>#DIV/0!</v>
      </c>
      <c r="J132" s="200"/>
      <c r="K132" s="181" t="e">
        <f t="shared" si="166"/>
        <v>#DIV/0!</v>
      </c>
      <c r="L132" s="200"/>
      <c r="M132" s="181" t="e">
        <f t="shared" si="167"/>
        <v>#DIV/0!</v>
      </c>
      <c r="N132" s="200"/>
      <c r="O132" s="181" t="e">
        <f t="shared" ref="O132:O133" si="191">(N132/E132)*100</f>
        <v>#DIV/0!</v>
      </c>
      <c r="P132" s="181">
        <f t="shared" ref="P132:P133" si="192">F132+H132+J132+L132+N132</f>
        <v>0</v>
      </c>
      <c r="Q132" s="181" t="e">
        <f t="shared" ref="Q132:Q133" si="193">(P132/E132)*100</f>
        <v>#DIV/0!</v>
      </c>
      <c r="R132" s="200"/>
      <c r="S132" s="181" t="e">
        <f t="shared" si="171"/>
        <v>#DIV/0!</v>
      </c>
      <c r="T132" s="200"/>
      <c r="U132" s="181" t="e">
        <f t="shared" ref="U132:U133" si="194">(T132/E132)*100</f>
        <v>#DIV/0!</v>
      </c>
      <c r="V132" s="181">
        <f t="shared" ref="V132:V133" si="195">R132+T132</f>
        <v>0</v>
      </c>
      <c r="W132" s="181" t="e">
        <f t="shared" ref="W132:W133" si="196">(V132/E132)*100</f>
        <v>#DIV/0!</v>
      </c>
      <c r="X132" s="181" t="e">
        <f t="shared" ref="X132:X133" si="197">((F132+H132+J132)/E132)*100</f>
        <v>#DIV/0!</v>
      </c>
      <c r="Y132" s="115" t="e">
        <f t="shared" ref="Y132:Y133" si="198">((F132+H132+J132+L132+N132)/E132)*100</f>
        <v>#DIV/0!</v>
      </c>
      <c r="Z132" s="13" t="str">
        <f t="shared" ref="Z132:Z133" si="199">IF(P132+R132+T132=E132,"ок","не верно")</f>
        <v>ок</v>
      </c>
    </row>
    <row r="133" spans="1:26" x14ac:dyDescent="0.25">
      <c r="A133" s="248"/>
      <c r="B133" s="247"/>
      <c r="C133" s="318"/>
      <c r="D133" s="229" t="s">
        <v>116</v>
      </c>
      <c r="E133" s="230">
        <f>SUM(E128:E132)</f>
        <v>384</v>
      </c>
      <c r="F133" s="230">
        <f>SUM(F128:F132)</f>
        <v>45</v>
      </c>
      <c r="G133" s="231">
        <f t="shared" si="178"/>
        <v>11.71875</v>
      </c>
      <c r="H133" s="230">
        <f>SUM(H128:H132)</f>
        <v>65</v>
      </c>
      <c r="I133" s="231">
        <f t="shared" si="179"/>
        <v>16.927083333333336</v>
      </c>
      <c r="J133" s="230">
        <f>SUM(J128:J132)</f>
        <v>6</v>
      </c>
      <c r="K133" s="231">
        <f t="shared" si="166"/>
        <v>1.5625</v>
      </c>
      <c r="L133" s="230">
        <f>SUM(L128:L132)</f>
        <v>34</v>
      </c>
      <c r="M133" s="231">
        <f t="shared" si="167"/>
        <v>8.8541666666666679</v>
      </c>
      <c r="N133" s="230">
        <f>SUM(N128:N132)</f>
        <v>0</v>
      </c>
      <c r="O133" s="231">
        <f t="shared" si="191"/>
        <v>0</v>
      </c>
      <c r="P133" s="231">
        <f t="shared" si="192"/>
        <v>150</v>
      </c>
      <c r="Q133" s="231">
        <f t="shared" si="193"/>
        <v>39.0625</v>
      </c>
      <c r="R133" s="230">
        <f>SUM(R128:R132)</f>
        <v>234</v>
      </c>
      <c r="S133" s="231">
        <f t="shared" si="171"/>
        <v>60.9375</v>
      </c>
      <c r="T133" s="230">
        <f>SUM(T128:T132)</f>
        <v>0</v>
      </c>
      <c r="U133" s="231">
        <f t="shared" si="194"/>
        <v>0</v>
      </c>
      <c r="V133" s="231">
        <f t="shared" si="195"/>
        <v>234</v>
      </c>
      <c r="W133" s="231">
        <f t="shared" si="196"/>
        <v>60.9375</v>
      </c>
      <c r="X133" s="231">
        <f t="shared" si="197"/>
        <v>30.208333333333332</v>
      </c>
      <c r="Y133" s="232">
        <f t="shared" si="198"/>
        <v>39.0625</v>
      </c>
      <c r="Z133" s="13" t="str">
        <f t="shared" si="199"/>
        <v>ок</v>
      </c>
    </row>
    <row r="134" spans="1:26" x14ac:dyDescent="0.25">
      <c r="A134" s="243">
        <v>44</v>
      </c>
      <c r="B134" s="241" t="s">
        <v>106</v>
      </c>
      <c r="C134" s="319" t="s">
        <v>107</v>
      </c>
      <c r="D134" s="204">
        <v>1</v>
      </c>
      <c r="E134" s="200">
        <v>127</v>
      </c>
      <c r="F134" s="200">
        <v>11</v>
      </c>
      <c r="G134" s="181">
        <f t="shared" si="178"/>
        <v>8.6614173228346463</v>
      </c>
      <c r="H134" s="200">
        <v>21</v>
      </c>
      <c r="I134" s="181">
        <f t="shared" si="179"/>
        <v>16.535433070866144</v>
      </c>
      <c r="J134" s="200">
        <v>0</v>
      </c>
      <c r="K134" s="181">
        <f t="shared" si="166"/>
        <v>0</v>
      </c>
      <c r="L134" s="200">
        <v>20</v>
      </c>
      <c r="M134" s="181">
        <f t="shared" si="167"/>
        <v>15.748031496062993</v>
      </c>
      <c r="N134" s="200">
        <v>0</v>
      </c>
      <c r="O134" s="181">
        <f t="shared" si="168"/>
        <v>0</v>
      </c>
      <c r="P134" s="181">
        <f t="shared" si="169"/>
        <v>52</v>
      </c>
      <c r="Q134" s="181">
        <f t="shared" si="170"/>
        <v>40.944881889763778</v>
      </c>
      <c r="R134" s="200">
        <v>71</v>
      </c>
      <c r="S134" s="181">
        <f t="shared" si="171"/>
        <v>55.905511811023622</v>
      </c>
      <c r="T134" s="200">
        <v>4</v>
      </c>
      <c r="U134" s="181">
        <f t="shared" si="172"/>
        <v>3.1496062992125982</v>
      </c>
      <c r="V134" s="181">
        <f t="shared" si="189"/>
        <v>75</v>
      </c>
      <c r="W134" s="181">
        <f t="shared" si="190"/>
        <v>59.055118110236215</v>
      </c>
      <c r="X134" s="181">
        <f t="shared" si="176"/>
        <v>25.196850393700785</v>
      </c>
      <c r="Y134" s="115">
        <f t="shared" si="177"/>
        <v>40.944881889763778</v>
      </c>
      <c r="Z134" s="13" t="str">
        <f t="shared" si="175"/>
        <v>ок</v>
      </c>
    </row>
    <row r="135" spans="1:26" x14ac:dyDescent="0.25">
      <c r="A135" s="244"/>
      <c r="B135" s="242"/>
      <c r="C135" s="320"/>
      <c r="D135" s="204">
        <v>2</v>
      </c>
      <c r="E135" s="200">
        <v>104</v>
      </c>
      <c r="F135" s="200">
        <v>5</v>
      </c>
      <c r="G135" s="181">
        <f t="shared" si="178"/>
        <v>4.8076923076923084</v>
      </c>
      <c r="H135" s="200">
        <v>29</v>
      </c>
      <c r="I135" s="181">
        <f t="shared" si="179"/>
        <v>27.884615384615387</v>
      </c>
      <c r="J135" s="200">
        <v>0</v>
      </c>
      <c r="K135" s="181">
        <f t="shared" si="166"/>
        <v>0</v>
      </c>
      <c r="L135" s="200">
        <v>7</v>
      </c>
      <c r="M135" s="181">
        <f t="shared" si="167"/>
        <v>6.7307692307692308</v>
      </c>
      <c r="N135" s="200">
        <v>0</v>
      </c>
      <c r="O135" s="181">
        <f t="shared" si="168"/>
        <v>0</v>
      </c>
      <c r="P135" s="181">
        <f t="shared" si="169"/>
        <v>41</v>
      </c>
      <c r="Q135" s="181">
        <f t="shared" si="170"/>
        <v>39.42307692307692</v>
      </c>
      <c r="R135" s="200">
        <v>58</v>
      </c>
      <c r="S135" s="181">
        <f t="shared" si="171"/>
        <v>55.769230769230774</v>
      </c>
      <c r="T135" s="200">
        <v>5</v>
      </c>
      <c r="U135" s="181">
        <f t="shared" si="172"/>
        <v>4.8076923076923084</v>
      </c>
      <c r="V135" s="181">
        <f t="shared" si="189"/>
        <v>63</v>
      </c>
      <c r="W135" s="181">
        <f t="shared" si="190"/>
        <v>60.576923076923073</v>
      </c>
      <c r="X135" s="181">
        <f t="shared" si="176"/>
        <v>32.692307692307693</v>
      </c>
      <c r="Y135" s="115">
        <f t="shared" si="177"/>
        <v>39.42307692307692</v>
      </c>
      <c r="Z135" s="13" t="str">
        <f t="shared" si="175"/>
        <v>ок</v>
      </c>
    </row>
    <row r="136" spans="1:26" x14ac:dyDescent="0.25">
      <c r="A136" s="244"/>
      <c r="B136" s="242"/>
      <c r="C136" s="320"/>
      <c r="D136" s="204">
        <v>3</v>
      </c>
      <c r="E136" s="200">
        <v>114</v>
      </c>
      <c r="F136" s="200">
        <v>12</v>
      </c>
      <c r="G136" s="181">
        <f t="shared" si="178"/>
        <v>10.526315789473683</v>
      </c>
      <c r="H136" s="200">
        <v>14</v>
      </c>
      <c r="I136" s="181">
        <f t="shared" si="179"/>
        <v>12.280701754385964</v>
      </c>
      <c r="J136" s="200">
        <v>1</v>
      </c>
      <c r="K136" s="181">
        <f t="shared" si="166"/>
        <v>0.8771929824561403</v>
      </c>
      <c r="L136" s="200">
        <v>7</v>
      </c>
      <c r="M136" s="181">
        <f t="shared" si="167"/>
        <v>6.140350877192982</v>
      </c>
      <c r="N136" s="200">
        <v>0</v>
      </c>
      <c r="O136" s="181">
        <f t="shared" si="168"/>
        <v>0</v>
      </c>
      <c r="P136" s="181">
        <f t="shared" si="169"/>
        <v>34</v>
      </c>
      <c r="Q136" s="181">
        <f t="shared" si="170"/>
        <v>29.82456140350877</v>
      </c>
      <c r="R136" s="200">
        <v>78</v>
      </c>
      <c r="S136" s="181">
        <f t="shared" si="171"/>
        <v>68.421052631578945</v>
      </c>
      <c r="T136" s="200">
        <v>2</v>
      </c>
      <c r="U136" s="181">
        <f t="shared" si="172"/>
        <v>1.7543859649122806</v>
      </c>
      <c r="V136" s="181">
        <f t="shared" si="189"/>
        <v>80</v>
      </c>
      <c r="W136" s="181">
        <f t="shared" si="190"/>
        <v>70.175438596491219</v>
      </c>
      <c r="X136" s="181">
        <f t="shared" si="176"/>
        <v>23.684210526315788</v>
      </c>
      <c r="Y136" s="115">
        <f t="shared" si="177"/>
        <v>29.82456140350877</v>
      </c>
      <c r="Z136" s="13" t="str">
        <f t="shared" si="175"/>
        <v>ок</v>
      </c>
    </row>
    <row r="137" spans="1:26" x14ac:dyDescent="0.25">
      <c r="A137" s="244"/>
      <c r="B137" s="242"/>
      <c r="C137" s="320"/>
      <c r="D137" s="204">
        <v>4</v>
      </c>
      <c r="E137" s="200">
        <v>104</v>
      </c>
      <c r="F137" s="200">
        <v>18</v>
      </c>
      <c r="G137" s="181">
        <f t="shared" si="178"/>
        <v>17.307692307692307</v>
      </c>
      <c r="H137" s="200">
        <v>26</v>
      </c>
      <c r="I137" s="181">
        <f t="shared" si="179"/>
        <v>25</v>
      </c>
      <c r="J137" s="200">
        <v>0</v>
      </c>
      <c r="K137" s="181">
        <f t="shared" si="166"/>
        <v>0</v>
      </c>
      <c r="L137" s="200">
        <v>7</v>
      </c>
      <c r="M137" s="181">
        <f t="shared" si="167"/>
        <v>6.7307692307692308</v>
      </c>
      <c r="N137" s="200">
        <v>0</v>
      </c>
      <c r="O137" s="181">
        <f t="shared" si="168"/>
        <v>0</v>
      </c>
      <c r="P137" s="181">
        <f t="shared" si="169"/>
        <v>51</v>
      </c>
      <c r="Q137" s="181">
        <f t="shared" si="170"/>
        <v>49.038461538461533</v>
      </c>
      <c r="R137" s="200">
        <v>51</v>
      </c>
      <c r="S137" s="181">
        <f t="shared" si="171"/>
        <v>49.038461538461533</v>
      </c>
      <c r="T137" s="200">
        <v>2</v>
      </c>
      <c r="U137" s="181">
        <f t="shared" si="172"/>
        <v>1.9230769230769231</v>
      </c>
      <c r="V137" s="181">
        <f t="shared" si="189"/>
        <v>53</v>
      </c>
      <c r="W137" s="181">
        <f t="shared" si="190"/>
        <v>50.96153846153846</v>
      </c>
      <c r="X137" s="181">
        <f t="shared" si="176"/>
        <v>42.307692307692307</v>
      </c>
      <c r="Y137" s="115">
        <f t="shared" si="177"/>
        <v>49.038461538461533</v>
      </c>
      <c r="Z137" s="13" t="str">
        <f t="shared" si="175"/>
        <v>ок</v>
      </c>
    </row>
    <row r="138" spans="1:26" ht="15.75" hidden="1" customHeight="1" x14ac:dyDescent="0.25">
      <c r="A138" s="244"/>
      <c r="B138" s="242"/>
      <c r="C138" s="320"/>
      <c r="D138" s="204">
        <v>5</v>
      </c>
      <c r="E138" s="200"/>
      <c r="F138" s="200"/>
      <c r="G138" s="181" t="e">
        <f t="shared" si="178"/>
        <v>#DIV/0!</v>
      </c>
      <c r="H138" s="200"/>
      <c r="I138" s="181" t="e">
        <f t="shared" si="179"/>
        <v>#DIV/0!</v>
      </c>
      <c r="J138" s="200"/>
      <c r="K138" s="181" t="e">
        <f t="shared" si="166"/>
        <v>#DIV/0!</v>
      </c>
      <c r="L138" s="200"/>
      <c r="M138" s="181" t="e">
        <f t="shared" si="167"/>
        <v>#DIV/0!</v>
      </c>
      <c r="N138" s="200"/>
      <c r="O138" s="181" t="e">
        <f t="shared" ref="O138:O139" si="200">(N138/E138)*100</f>
        <v>#DIV/0!</v>
      </c>
      <c r="P138" s="181">
        <f t="shared" ref="P138:P139" si="201">F138+H138+J138+L138+N138</f>
        <v>0</v>
      </c>
      <c r="Q138" s="181" t="e">
        <f t="shared" ref="Q138:Q139" si="202">(P138/E138)*100</f>
        <v>#DIV/0!</v>
      </c>
      <c r="R138" s="200"/>
      <c r="S138" s="181" t="e">
        <f t="shared" si="171"/>
        <v>#DIV/0!</v>
      </c>
      <c r="T138" s="200"/>
      <c r="U138" s="181" t="e">
        <f t="shared" ref="U138:U139" si="203">(T138/E138)*100</f>
        <v>#DIV/0!</v>
      </c>
      <c r="V138" s="181">
        <f t="shared" ref="V138:V139" si="204">R138+T138</f>
        <v>0</v>
      </c>
      <c r="W138" s="181" t="e">
        <f t="shared" ref="W138:W139" si="205">(V138/E138)*100</f>
        <v>#DIV/0!</v>
      </c>
      <c r="X138" s="181" t="e">
        <f t="shared" ref="X138:X139" si="206">((F138+H138+J138)/E138)*100</f>
        <v>#DIV/0!</v>
      </c>
      <c r="Y138" s="115" t="e">
        <f t="shared" ref="Y138:Y139" si="207">((F138+H138+J138+L138+N138)/E138)*100</f>
        <v>#DIV/0!</v>
      </c>
      <c r="Z138" s="13" t="str">
        <f t="shared" ref="Z138:Z139" si="208">IF(P138+R138+T138=E138,"ок","не верно")</f>
        <v>ок</v>
      </c>
    </row>
    <row r="139" spans="1:26" x14ac:dyDescent="0.25">
      <c r="A139" s="248"/>
      <c r="B139" s="247"/>
      <c r="C139" s="321"/>
      <c r="D139" s="229" t="s">
        <v>116</v>
      </c>
      <c r="E139" s="230">
        <f>SUM(E134:E138)</f>
        <v>449</v>
      </c>
      <c r="F139" s="230">
        <f>SUM(F134:F138)</f>
        <v>46</v>
      </c>
      <c r="G139" s="231">
        <f t="shared" si="178"/>
        <v>10.244988864142538</v>
      </c>
      <c r="H139" s="230">
        <f>SUM(H134:H138)</f>
        <v>90</v>
      </c>
      <c r="I139" s="231">
        <f t="shared" si="179"/>
        <v>20.044543429844097</v>
      </c>
      <c r="J139" s="230">
        <f>SUM(J134:J138)</f>
        <v>1</v>
      </c>
      <c r="K139" s="231">
        <f t="shared" si="166"/>
        <v>0.22271714922048996</v>
      </c>
      <c r="L139" s="230">
        <f>SUM(L134:L138)</f>
        <v>41</v>
      </c>
      <c r="M139" s="231">
        <f t="shared" si="167"/>
        <v>9.1314031180400885</v>
      </c>
      <c r="N139" s="230">
        <f>SUM(N134:N138)</f>
        <v>0</v>
      </c>
      <c r="O139" s="231">
        <f t="shared" si="200"/>
        <v>0</v>
      </c>
      <c r="P139" s="231">
        <f t="shared" si="201"/>
        <v>178</v>
      </c>
      <c r="Q139" s="231">
        <f t="shared" si="202"/>
        <v>39.643652561247215</v>
      </c>
      <c r="R139" s="230">
        <f>SUM(R134:R138)</f>
        <v>258</v>
      </c>
      <c r="S139" s="231">
        <f t="shared" si="171"/>
        <v>57.461024498886417</v>
      </c>
      <c r="T139" s="230">
        <f>SUM(T134:T138)</f>
        <v>13</v>
      </c>
      <c r="U139" s="231">
        <f t="shared" si="203"/>
        <v>2.8953229398663698</v>
      </c>
      <c r="V139" s="231">
        <f t="shared" si="204"/>
        <v>271</v>
      </c>
      <c r="W139" s="231">
        <f t="shared" si="205"/>
        <v>60.356347438752792</v>
      </c>
      <c r="X139" s="231">
        <f t="shared" si="206"/>
        <v>30.512249443207129</v>
      </c>
      <c r="Y139" s="232">
        <f t="shared" si="207"/>
        <v>39.643652561247215</v>
      </c>
      <c r="Z139" s="13" t="str">
        <f t="shared" si="208"/>
        <v>ок</v>
      </c>
    </row>
    <row r="140" spans="1:26" x14ac:dyDescent="0.25">
      <c r="A140" s="243">
        <v>45</v>
      </c>
      <c r="B140" s="241" t="s">
        <v>108</v>
      </c>
      <c r="C140" s="313" t="s">
        <v>109</v>
      </c>
      <c r="D140" s="204">
        <v>1</v>
      </c>
      <c r="E140" s="200">
        <v>103</v>
      </c>
      <c r="F140" s="200">
        <v>5</v>
      </c>
      <c r="G140" s="181">
        <f t="shared" si="178"/>
        <v>4.8543689320388346</v>
      </c>
      <c r="H140" s="200">
        <v>27</v>
      </c>
      <c r="I140" s="181">
        <f t="shared" si="179"/>
        <v>26.21359223300971</v>
      </c>
      <c r="J140" s="200">
        <v>0</v>
      </c>
      <c r="K140" s="181">
        <f t="shared" si="166"/>
        <v>0</v>
      </c>
      <c r="L140" s="200">
        <v>20</v>
      </c>
      <c r="M140" s="181">
        <f t="shared" si="167"/>
        <v>19.417475728155338</v>
      </c>
      <c r="N140" s="200">
        <v>0</v>
      </c>
      <c r="O140" s="181">
        <f t="shared" si="168"/>
        <v>0</v>
      </c>
      <c r="P140" s="181">
        <f t="shared" si="169"/>
        <v>52</v>
      </c>
      <c r="Q140" s="181">
        <f t="shared" si="170"/>
        <v>50.485436893203882</v>
      </c>
      <c r="R140" s="200">
        <v>50</v>
      </c>
      <c r="S140" s="181">
        <f t="shared" si="171"/>
        <v>48.543689320388353</v>
      </c>
      <c r="T140" s="200">
        <v>1</v>
      </c>
      <c r="U140" s="181">
        <f t="shared" si="172"/>
        <v>0.97087378640776689</v>
      </c>
      <c r="V140" s="181">
        <f t="shared" si="189"/>
        <v>51</v>
      </c>
      <c r="W140" s="181">
        <f t="shared" si="190"/>
        <v>49.514563106796118</v>
      </c>
      <c r="X140" s="181">
        <f t="shared" si="176"/>
        <v>31.067961165048541</v>
      </c>
      <c r="Y140" s="115">
        <f t="shared" si="177"/>
        <v>50.485436893203882</v>
      </c>
      <c r="Z140" s="13" t="str">
        <f t="shared" si="175"/>
        <v>ок</v>
      </c>
    </row>
    <row r="141" spans="1:26" x14ac:dyDescent="0.25">
      <c r="A141" s="244"/>
      <c r="B141" s="242"/>
      <c r="C141" s="314"/>
      <c r="D141" s="204">
        <v>2</v>
      </c>
      <c r="E141" s="200">
        <v>125</v>
      </c>
      <c r="F141" s="200">
        <v>7</v>
      </c>
      <c r="G141" s="181">
        <f t="shared" si="178"/>
        <v>5.6000000000000005</v>
      </c>
      <c r="H141" s="200">
        <v>19</v>
      </c>
      <c r="I141" s="181">
        <f t="shared" si="179"/>
        <v>15.2</v>
      </c>
      <c r="J141" s="200">
        <v>1</v>
      </c>
      <c r="K141" s="181">
        <f t="shared" si="166"/>
        <v>0.8</v>
      </c>
      <c r="L141" s="200">
        <v>30</v>
      </c>
      <c r="M141" s="181">
        <f t="shared" si="167"/>
        <v>24</v>
      </c>
      <c r="N141" s="200">
        <v>0</v>
      </c>
      <c r="O141" s="181">
        <f t="shared" si="168"/>
        <v>0</v>
      </c>
      <c r="P141" s="181">
        <f t="shared" si="169"/>
        <v>57</v>
      </c>
      <c r="Q141" s="181">
        <f t="shared" si="170"/>
        <v>45.6</v>
      </c>
      <c r="R141" s="200">
        <v>64</v>
      </c>
      <c r="S141" s="181">
        <f t="shared" si="171"/>
        <v>51.2</v>
      </c>
      <c r="T141" s="200">
        <v>4</v>
      </c>
      <c r="U141" s="181">
        <f t="shared" si="172"/>
        <v>3.2</v>
      </c>
      <c r="V141" s="181">
        <f t="shared" si="189"/>
        <v>68</v>
      </c>
      <c r="W141" s="181">
        <f t="shared" si="190"/>
        <v>54.400000000000006</v>
      </c>
      <c r="X141" s="181">
        <f t="shared" si="176"/>
        <v>21.6</v>
      </c>
      <c r="Y141" s="115">
        <f t="shared" si="177"/>
        <v>45.6</v>
      </c>
      <c r="Z141" s="13" t="str">
        <f t="shared" si="175"/>
        <v>ок</v>
      </c>
    </row>
    <row r="142" spans="1:26" x14ac:dyDescent="0.25">
      <c r="A142" s="244"/>
      <c r="B142" s="242"/>
      <c r="C142" s="314"/>
      <c r="D142" s="204">
        <v>3</v>
      </c>
      <c r="E142" s="200">
        <v>125</v>
      </c>
      <c r="F142" s="200">
        <v>24</v>
      </c>
      <c r="G142" s="181">
        <f t="shared" si="178"/>
        <v>19.2</v>
      </c>
      <c r="H142" s="200">
        <v>37</v>
      </c>
      <c r="I142" s="181">
        <f t="shared" si="179"/>
        <v>29.599999999999998</v>
      </c>
      <c r="J142" s="200">
        <v>0</v>
      </c>
      <c r="K142" s="181">
        <f t="shared" si="166"/>
        <v>0</v>
      </c>
      <c r="L142" s="200">
        <v>10</v>
      </c>
      <c r="M142" s="181">
        <f t="shared" si="167"/>
        <v>8</v>
      </c>
      <c r="N142" s="200">
        <v>0</v>
      </c>
      <c r="O142" s="181">
        <f t="shared" si="168"/>
        <v>0</v>
      </c>
      <c r="P142" s="181">
        <f t="shared" si="169"/>
        <v>71</v>
      </c>
      <c r="Q142" s="181">
        <f t="shared" si="170"/>
        <v>56.8</v>
      </c>
      <c r="R142" s="200">
        <v>50</v>
      </c>
      <c r="S142" s="181">
        <f t="shared" si="171"/>
        <v>40</v>
      </c>
      <c r="T142" s="200">
        <v>4</v>
      </c>
      <c r="U142" s="181">
        <f t="shared" si="172"/>
        <v>3.2</v>
      </c>
      <c r="V142" s="181">
        <f t="shared" si="189"/>
        <v>54</v>
      </c>
      <c r="W142" s="181">
        <f t="shared" si="190"/>
        <v>43.2</v>
      </c>
      <c r="X142" s="181">
        <f t="shared" si="176"/>
        <v>48.8</v>
      </c>
      <c r="Y142" s="115">
        <f t="shared" si="177"/>
        <v>56.8</v>
      </c>
      <c r="Z142" s="13" t="str">
        <f t="shared" si="175"/>
        <v>ок</v>
      </c>
    </row>
    <row r="143" spans="1:26" x14ac:dyDescent="0.25">
      <c r="A143" s="244"/>
      <c r="B143" s="242"/>
      <c r="C143" s="314"/>
      <c r="D143" s="204">
        <v>4</v>
      </c>
      <c r="E143" s="200">
        <v>120</v>
      </c>
      <c r="F143" s="200">
        <v>24</v>
      </c>
      <c r="G143" s="181">
        <f t="shared" si="178"/>
        <v>20</v>
      </c>
      <c r="H143" s="200">
        <v>34</v>
      </c>
      <c r="I143" s="181">
        <f t="shared" si="179"/>
        <v>28.333333333333332</v>
      </c>
      <c r="J143" s="200">
        <v>0</v>
      </c>
      <c r="K143" s="181">
        <f t="shared" si="166"/>
        <v>0</v>
      </c>
      <c r="L143" s="200">
        <v>15</v>
      </c>
      <c r="M143" s="181">
        <f t="shared" si="167"/>
        <v>12.5</v>
      </c>
      <c r="N143" s="200">
        <v>0</v>
      </c>
      <c r="O143" s="181">
        <f t="shared" si="168"/>
        <v>0</v>
      </c>
      <c r="P143" s="181">
        <f t="shared" si="169"/>
        <v>73</v>
      </c>
      <c r="Q143" s="181">
        <f t="shared" si="170"/>
        <v>60.833333333333329</v>
      </c>
      <c r="R143" s="200">
        <v>46</v>
      </c>
      <c r="S143" s="181">
        <f t="shared" si="171"/>
        <v>38.333333333333336</v>
      </c>
      <c r="T143" s="200">
        <v>1</v>
      </c>
      <c r="U143" s="181">
        <f t="shared" si="172"/>
        <v>0.83333333333333337</v>
      </c>
      <c r="V143" s="181">
        <f t="shared" si="189"/>
        <v>47</v>
      </c>
      <c r="W143" s="181">
        <f t="shared" si="190"/>
        <v>39.166666666666664</v>
      </c>
      <c r="X143" s="181">
        <f t="shared" si="176"/>
        <v>48.333333333333336</v>
      </c>
      <c r="Y143" s="115">
        <f t="shared" si="177"/>
        <v>60.833333333333329</v>
      </c>
      <c r="Z143" s="13" t="str">
        <f t="shared" si="175"/>
        <v>ок</v>
      </c>
    </row>
    <row r="144" spans="1:26" ht="15.75" hidden="1" customHeight="1" x14ac:dyDescent="0.25">
      <c r="A144" s="244"/>
      <c r="B144" s="242"/>
      <c r="C144" s="314"/>
      <c r="D144" s="204">
        <v>5</v>
      </c>
      <c r="E144" s="200"/>
      <c r="F144" s="200"/>
      <c r="G144" s="181" t="e">
        <f t="shared" si="178"/>
        <v>#DIV/0!</v>
      </c>
      <c r="H144" s="200"/>
      <c r="I144" s="181" t="e">
        <f t="shared" si="179"/>
        <v>#DIV/0!</v>
      </c>
      <c r="J144" s="200"/>
      <c r="K144" s="181" t="e">
        <f t="shared" si="166"/>
        <v>#DIV/0!</v>
      </c>
      <c r="L144" s="200"/>
      <c r="M144" s="181" t="e">
        <f t="shared" si="167"/>
        <v>#DIV/0!</v>
      </c>
      <c r="N144" s="200"/>
      <c r="O144" s="181" t="e">
        <f t="shared" ref="O144:O145" si="209">(N144/E144)*100</f>
        <v>#DIV/0!</v>
      </c>
      <c r="P144" s="181">
        <f t="shared" ref="P144:P145" si="210">F144+H144+J144+L144+N144</f>
        <v>0</v>
      </c>
      <c r="Q144" s="181" t="e">
        <f t="shared" ref="Q144:Q145" si="211">(P144/E144)*100</f>
        <v>#DIV/0!</v>
      </c>
      <c r="R144" s="200"/>
      <c r="S144" s="181" t="e">
        <f t="shared" si="171"/>
        <v>#DIV/0!</v>
      </c>
      <c r="T144" s="200"/>
      <c r="U144" s="181" t="e">
        <f t="shared" ref="U144:U145" si="212">(T144/E144)*100</f>
        <v>#DIV/0!</v>
      </c>
      <c r="V144" s="181">
        <f t="shared" ref="V144:V145" si="213">R144+T144</f>
        <v>0</v>
      </c>
      <c r="W144" s="181" t="e">
        <f t="shared" ref="W144:W145" si="214">(V144/E144)*100</f>
        <v>#DIV/0!</v>
      </c>
      <c r="X144" s="181" t="e">
        <f t="shared" ref="X144:X145" si="215">((F144+H144+J144)/E144)*100</f>
        <v>#DIV/0!</v>
      </c>
      <c r="Y144" s="115" t="e">
        <f t="shared" ref="Y144:Y145" si="216">((F144+H144+J144+L144+N144)/E144)*100</f>
        <v>#DIV/0!</v>
      </c>
      <c r="Z144" s="13" t="str">
        <f t="shared" ref="Z144:Z145" si="217">IF(P144+R144+T144=E144,"ок","не верно")</f>
        <v>ок</v>
      </c>
    </row>
    <row r="145" spans="1:26" x14ac:dyDescent="0.25">
      <c r="A145" s="248"/>
      <c r="B145" s="247"/>
      <c r="C145" s="315"/>
      <c r="D145" s="229" t="s">
        <v>116</v>
      </c>
      <c r="E145" s="230">
        <f>SUM(E140:E144)</f>
        <v>473</v>
      </c>
      <c r="F145" s="230">
        <f>SUM(F140:F144)</f>
        <v>60</v>
      </c>
      <c r="G145" s="231">
        <f t="shared" si="178"/>
        <v>12.684989429175475</v>
      </c>
      <c r="H145" s="230">
        <f>SUM(H140:H144)</f>
        <v>117</v>
      </c>
      <c r="I145" s="231">
        <f t="shared" si="179"/>
        <v>24.735729386892178</v>
      </c>
      <c r="J145" s="230">
        <f>SUM(J140:J144)</f>
        <v>1</v>
      </c>
      <c r="K145" s="231">
        <f t="shared" si="166"/>
        <v>0.21141649048625794</v>
      </c>
      <c r="L145" s="230">
        <f>SUM(L140:L144)</f>
        <v>75</v>
      </c>
      <c r="M145" s="231">
        <f t="shared" si="167"/>
        <v>15.856236786469344</v>
      </c>
      <c r="N145" s="230">
        <f>SUM(N140:N144)</f>
        <v>0</v>
      </c>
      <c r="O145" s="231">
        <f t="shared" si="209"/>
        <v>0</v>
      </c>
      <c r="P145" s="231">
        <f t="shared" si="210"/>
        <v>253</v>
      </c>
      <c r="Q145" s="231">
        <f t="shared" si="211"/>
        <v>53.488372093023251</v>
      </c>
      <c r="R145" s="230">
        <f>SUM(R140:R144)</f>
        <v>210</v>
      </c>
      <c r="S145" s="231">
        <f t="shared" si="171"/>
        <v>44.397463002114165</v>
      </c>
      <c r="T145" s="230">
        <f>SUM(T140:T144)</f>
        <v>10</v>
      </c>
      <c r="U145" s="231">
        <f t="shared" si="212"/>
        <v>2.1141649048625792</v>
      </c>
      <c r="V145" s="231">
        <f t="shared" si="213"/>
        <v>220</v>
      </c>
      <c r="W145" s="231">
        <f t="shared" si="214"/>
        <v>46.511627906976742</v>
      </c>
      <c r="X145" s="231">
        <f t="shared" si="215"/>
        <v>37.632135306553913</v>
      </c>
      <c r="Y145" s="232">
        <f t="shared" si="216"/>
        <v>53.488372093023251</v>
      </c>
      <c r="Z145" s="13" t="str">
        <f t="shared" si="217"/>
        <v>ок</v>
      </c>
    </row>
    <row r="146" spans="1:26" ht="15.75" customHeight="1" x14ac:dyDescent="0.25">
      <c r="A146" s="243">
        <v>46</v>
      </c>
      <c r="B146" s="241" t="s">
        <v>110</v>
      </c>
      <c r="C146" s="316" t="s">
        <v>111</v>
      </c>
      <c r="D146" s="204">
        <v>1</v>
      </c>
      <c r="E146" s="200">
        <v>99</v>
      </c>
      <c r="F146" s="200">
        <v>7</v>
      </c>
      <c r="G146" s="181">
        <f t="shared" si="178"/>
        <v>7.0707070707070701</v>
      </c>
      <c r="H146" s="200">
        <v>28</v>
      </c>
      <c r="I146" s="181">
        <f t="shared" si="179"/>
        <v>28.28282828282828</v>
      </c>
      <c r="J146" s="200">
        <v>6</v>
      </c>
      <c r="K146" s="181">
        <f t="shared" si="166"/>
        <v>6.0606060606060606</v>
      </c>
      <c r="L146" s="200">
        <v>5</v>
      </c>
      <c r="M146" s="181">
        <f t="shared" si="167"/>
        <v>5.0505050505050502</v>
      </c>
      <c r="N146" s="200">
        <v>0</v>
      </c>
      <c r="O146" s="181">
        <f t="shared" si="168"/>
        <v>0</v>
      </c>
      <c r="P146" s="181">
        <f t="shared" si="169"/>
        <v>46</v>
      </c>
      <c r="Q146" s="181">
        <f t="shared" si="170"/>
        <v>46.464646464646464</v>
      </c>
      <c r="R146" s="200">
        <v>53</v>
      </c>
      <c r="S146" s="181">
        <f t="shared" si="171"/>
        <v>53.535353535353536</v>
      </c>
      <c r="T146" s="200">
        <v>0</v>
      </c>
      <c r="U146" s="181">
        <f t="shared" si="172"/>
        <v>0</v>
      </c>
      <c r="V146" s="181">
        <f t="shared" si="189"/>
        <v>53</v>
      </c>
      <c r="W146" s="181">
        <f t="shared" si="190"/>
        <v>53.535353535353536</v>
      </c>
      <c r="X146" s="181">
        <f t="shared" si="176"/>
        <v>41.414141414141412</v>
      </c>
      <c r="Y146" s="115">
        <f t="shared" si="177"/>
        <v>46.464646464646464</v>
      </c>
      <c r="Z146" s="13" t="str">
        <f t="shared" si="175"/>
        <v>ок</v>
      </c>
    </row>
    <row r="147" spans="1:26" x14ac:dyDescent="0.25">
      <c r="A147" s="244"/>
      <c r="B147" s="242"/>
      <c r="C147" s="317"/>
      <c r="D147" s="204">
        <v>2</v>
      </c>
      <c r="E147" s="200">
        <v>98</v>
      </c>
      <c r="F147" s="200">
        <v>11</v>
      </c>
      <c r="G147" s="181">
        <f t="shared" si="178"/>
        <v>11.224489795918368</v>
      </c>
      <c r="H147" s="200">
        <v>22</v>
      </c>
      <c r="I147" s="181">
        <f t="shared" si="179"/>
        <v>22.448979591836736</v>
      </c>
      <c r="J147" s="200">
        <v>1</v>
      </c>
      <c r="K147" s="181">
        <f t="shared" si="166"/>
        <v>1.0204081632653061</v>
      </c>
      <c r="L147" s="200">
        <v>7</v>
      </c>
      <c r="M147" s="181">
        <f t="shared" si="167"/>
        <v>7.1428571428571423</v>
      </c>
      <c r="N147" s="200">
        <v>0</v>
      </c>
      <c r="O147" s="181">
        <f t="shared" si="168"/>
        <v>0</v>
      </c>
      <c r="P147" s="181">
        <f t="shared" si="169"/>
        <v>41</v>
      </c>
      <c r="Q147" s="181">
        <f t="shared" si="170"/>
        <v>41.836734693877553</v>
      </c>
      <c r="R147" s="200">
        <v>57</v>
      </c>
      <c r="S147" s="181">
        <f t="shared" si="171"/>
        <v>58.163265306122447</v>
      </c>
      <c r="T147" s="200">
        <v>0</v>
      </c>
      <c r="U147" s="181">
        <f t="shared" si="172"/>
        <v>0</v>
      </c>
      <c r="V147" s="181">
        <f t="shared" si="189"/>
        <v>57</v>
      </c>
      <c r="W147" s="181">
        <f t="shared" si="190"/>
        <v>58.163265306122447</v>
      </c>
      <c r="X147" s="181">
        <f t="shared" si="176"/>
        <v>34.693877551020407</v>
      </c>
      <c r="Y147" s="115">
        <f t="shared" si="177"/>
        <v>41.836734693877553</v>
      </c>
      <c r="Z147" s="13" t="str">
        <f t="shared" si="175"/>
        <v>ок</v>
      </c>
    </row>
    <row r="148" spans="1:26" x14ac:dyDescent="0.25">
      <c r="A148" s="244"/>
      <c r="B148" s="242"/>
      <c r="C148" s="317"/>
      <c r="D148" s="204">
        <v>3</v>
      </c>
      <c r="E148" s="200">
        <v>75</v>
      </c>
      <c r="F148" s="200">
        <v>3</v>
      </c>
      <c r="G148" s="181">
        <f t="shared" si="178"/>
        <v>4</v>
      </c>
      <c r="H148" s="200">
        <v>5</v>
      </c>
      <c r="I148" s="181">
        <f t="shared" si="179"/>
        <v>6.666666666666667</v>
      </c>
      <c r="J148" s="200">
        <v>0</v>
      </c>
      <c r="K148" s="181">
        <f t="shared" si="166"/>
        <v>0</v>
      </c>
      <c r="L148" s="200">
        <v>4</v>
      </c>
      <c r="M148" s="181">
        <f t="shared" si="167"/>
        <v>5.3333333333333339</v>
      </c>
      <c r="N148" s="200">
        <v>0</v>
      </c>
      <c r="O148" s="181">
        <f t="shared" si="168"/>
        <v>0</v>
      </c>
      <c r="P148" s="181">
        <f t="shared" si="169"/>
        <v>12</v>
      </c>
      <c r="Q148" s="181">
        <f t="shared" si="170"/>
        <v>16</v>
      </c>
      <c r="R148" s="200">
        <v>63</v>
      </c>
      <c r="S148" s="181">
        <f t="shared" si="171"/>
        <v>84</v>
      </c>
      <c r="T148" s="200">
        <v>0</v>
      </c>
      <c r="U148" s="181">
        <f t="shared" si="172"/>
        <v>0</v>
      </c>
      <c r="V148" s="181">
        <f t="shared" si="189"/>
        <v>63</v>
      </c>
      <c r="W148" s="181">
        <f t="shared" si="190"/>
        <v>84</v>
      </c>
      <c r="X148" s="181">
        <f t="shared" si="176"/>
        <v>10.666666666666668</v>
      </c>
      <c r="Y148" s="115">
        <f t="shared" si="177"/>
        <v>16</v>
      </c>
      <c r="Z148" s="13" t="str">
        <f t="shared" si="175"/>
        <v>ок</v>
      </c>
    </row>
    <row r="149" spans="1:26" x14ac:dyDescent="0.25">
      <c r="A149" s="244"/>
      <c r="B149" s="242"/>
      <c r="C149" s="317"/>
      <c r="D149" s="204">
        <v>4</v>
      </c>
      <c r="E149" s="200">
        <v>95</v>
      </c>
      <c r="F149" s="200">
        <v>10</v>
      </c>
      <c r="G149" s="181">
        <f t="shared" si="178"/>
        <v>10.526315789473683</v>
      </c>
      <c r="H149" s="200">
        <v>8</v>
      </c>
      <c r="I149" s="181">
        <f t="shared" si="179"/>
        <v>8.4210526315789469</v>
      </c>
      <c r="J149" s="200">
        <v>0</v>
      </c>
      <c r="K149" s="181">
        <f t="shared" si="166"/>
        <v>0</v>
      </c>
      <c r="L149" s="200">
        <v>3</v>
      </c>
      <c r="M149" s="181">
        <f t="shared" si="167"/>
        <v>3.1578947368421053</v>
      </c>
      <c r="N149" s="200">
        <v>1</v>
      </c>
      <c r="O149" s="181">
        <f t="shared" si="168"/>
        <v>1.0526315789473684</v>
      </c>
      <c r="P149" s="181">
        <f t="shared" si="169"/>
        <v>22</v>
      </c>
      <c r="Q149" s="181">
        <f t="shared" si="170"/>
        <v>23.157894736842106</v>
      </c>
      <c r="R149" s="200">
        <v>73</v>
      </c>
      <c r="S149" s="181">
        <f t="shared" si="171"/>
        <v>76.84210526315789</v>
      </c>
      <c r="T149" s="200">
        <v>0</v>
      </c>
      <c r="U149" s="181">
        <f t="shared" si="172"/>
        <v>0</v>
      </c>
      <c r="V149" s="181">
        <f t="shared" si="189"/>
        <v>73</v>
      </c>
      <c r="W149" s="181">
        <f t="shared" si="190"/>
        <v>76.84210526315789</v>
      </c>
      <c r="X149" s="181">
        <f t="shared" si="176"/>
        <v>18.947368421052634</v>
      </c>
      <c r="Y149" s="115">
        <f t="shared" si="177"/>
        <v>23.157894736842106</v>
      </c>
      <c r="Z149" s="13" t="str">
        <f t="shared" si="175"/>
        <v>ок</v>
      </c>
    </row>
    <row r="150" spans="1:26" ht="16.5" hidden="1" customHeight="1" thickBot="1" x14ac:dyDescent="0.3">
      <c r="A150" s="244"/>
      <c r="B150" s="242"/>
      <c r="C150" s="317"/>
      <c r="D150" s="210">
        <v>5</v>
      </c>
      <c r="E150" s="211"/>
      <c r="F150" s="211"/>
      <c r="G150" s="181" t="e">
        <f t="shared" si="178"/>
        <v>#DIV/0!</v>
      </c>
      <c r="H150" s="211"/>
      <c r="I150" s="181" t="e">
        <f t="shared" si="179"/>
        <v>#DIV/0!</v>
      </c>
      <c r="J150" s="211"/>
      <c r="K150" s="181" t="e">
        <f t="shared" si="166"/>
        <v>#DIV/0!</v>
      </c>
      <c r="L150" s="211"/>
      <c r="M150" s="181" t="e">
        <f t="shared" si="167"/>
        <v>#DIV/0!</v>
      </c>
      <c r="N150" s="211"/>
      <c r="O150" s="181" t="e">
        <f t="shared" ref="O150:O151" si="218">(N150/E150)*100</f>
        <v>#DIV/0!</v>
      </c>
      <c r="P150" s="181">
        <f t="shared" ref="P150:P151" si="219">F150+H150+J150+L150+N150</f>
        <v>0</v>
      </c>
      <c r="Q150" s="181" t="e">
        <f t="shared" ref="Q150:Q151" si="220">(P150/E150)*100</f>
        <v>#DIV/0!</v>
      </c>
      <c r="R150" s="211"/>
      <c r="S150" s="181" t="e">
        <f t="shared" si="171"/>
        <v>#DIV/0!</v>
      </c>
      <c r="T150" s="211"/>
      <c r="U150" s="181" t="e">
        <f t="shared" ref="U150:U151" si="221">(T150/E150)*100</f>
        <v>#DIV/0!</v>
      </c>
      <c r="V150" s="181">
        <f t="shared" ref="V150:V151" si="222">R150+T150</f>
        <v>0</v>
      </c>
      <c r="W150" s="181" t="e">
        <f t="shared" ref="W150:W151" si="223">(V150/E150)*100</f>
        <v>#DIV/0!</v>
      </c>
      <c r="X150" s="181" t="e">
        <f t="shared" ref="X150:X151" si="224">((F150+H150+J150)/E150)*100</f>
        <v>#DIV/0!</v>
      </c>
      <c r="Y150" s="115" t="e">
        <f t="shared" ref="Y150:Y151" si="225">((F150+H150+J150+L150+N150)/E150)*100</f>
        <v>#DIV/0!</v>
      </c>
      <c r="Z150" s="13" t="str">
        <f t="shared" ref="Z150:Z152" si="226">IF(P150+R150+T150=E150,"ок","не верно")</f>
        <v>ок</v>
      </c>
    </row>
    <row r="151" spans="1:26" ht="16.5" thickBot="1" x14ac:dyDescent="0.3">
      <c r="A151" s="244"/>
      <c r="B151" s="242"/>
      <c r="C151" s="317"/>
      <c r="D151" s="237" t="s">
        <v>116</v>
      </c>
      <c r="E151" s="238">
        <f>SUM(E146:E150)</f>
        <v>367</v>
      </c>
      <c r="F151" s="238">
        <f>SUM(F146:F150)</f>
        <v>31</v>
      </c>
      <c r="G151" s="239">
        <f t="shared" si="178"/>
        <v>8.4468664850136239</v>
      </c>
      <c r="H151" s="238">
        <f>SUM(H146:H150)</f>
        <v>63</v>
      </c>
      <c r="I151" s="239">
        <f t="shared" si="179"/>
        <v>17.166212534059948</v>
      </c>
      <c r="J151" s="238">
        <f>SUM(J146:J150)</f>
        <v>7</v>
      </c>
      <c r="K151" s="239">
        <f t="shared" si="166"/>
        <v>1.9073569482288828</v>
      </c>
      <c r="L151" s="238">
        <f>SUM(L146:L150)</f>
        <v>19</v>
      </c>
      <c r="M151" s="239">
        <f t="shared" si="167"/>
        <v>5.1771117166212539</v>
      </c>
      <c r="N151" s="238">
        <f>SUM(N146:N150)</f>
        <v>1</v>
      </c>
      <c r="O151" s="239">
        <f t="shared" si="218"/>
        <v>0.27247956403269752</v>
      </c>
      <c r="P151" s="239">
        <f t="shared" si="219"/>
        <v>121</v>
      </c>
      <c r="Q151" s="239">
        <f t="shared" si="220"/>
        <v>32.970027247956402</v>
      </c>
      <c r="R151" s="238">
        <f>SUM(R146:R150)</f>
        <v>246</v>
      </c>
      <c r="S151" s="239">
        <f t="shared" si="171"/>
        <v>67.029972752043605</v>
      </c>
      <c r="T151" s="238">
        <f>SUM(T146:T150)</f>
        <v>0</v>
      </c>
      <c r="U151" s="239">
        <f t="shared" si="221"/>
        <v>0</v>
      </c>
      <c r="V151" s="239">
        <f t="shared" si="222"/>
        <v>246</v>
      </c>
      <c r="W151" s="239">
        <f t="shared" si="223"/>
        <v>67.029972752043605</v>
      </c>
      <c r="X151" s="239">
        <f t="shared" si="224"/>
        <v>27.520435967302454</v>
      </c>
      <c r="Y151" s="240">
        <f t="shared" si="225"/>
        <v>32.970027247956402</v>
      </c>
      <c r="Z151" s="13" t="str">
        <f t="shared" si="226"/>
        <v>ок</v>
      </c>
    </row>
    <row r="152" spans="1:26" ht="16.5" thickBot="1" x14ac:dyDescent="0.3">
      <c r="A152" s="245" t="s">
        <v>115</v>
      </c>
      <c r="B152" s="246"/>
      <c r="C152" s="246"/>
      <c r="D152" s="234"/>
      <c r="E152" s="235">
        <f>E34+E39+E49+E54+E59+E64+E69+E74+E79+E84+E89+E94+E97+E103+E106+E127+E133+E139+E145+E151+E29</f>
        <v>2577</v>
      </c>
      <c r="F152" s="235">
        <f>F34+F39+F49+F54+F59+F64+F69+F74+F79+F84+F89+F94+F97+F103+F106+F127+F133+F139+F145+F151+F29</f>
        <v>347</v>
      </c>
      <c r="G152" s="235">
        <f t="shared" si="178"/>
        <v>13.465269693441986</v>
      </c>
      <c r="H152" s="235">
        <f>H34+H39+H49+H54+H59+H64+H69+H74+H79+H84+H89+H94+H97+H103+H106+H127+H133+H139+H145+H151+H29</f>
        <v>534</v>
      </c>
      <c r="I152" s="235">
        <f t="shared" si="179"/>
        <v>20.721769499417928</v>
      </c>
      <c r="J152" s="235">
        <f>J34+J39+J49+J54+J59+J64+J69+J74+J79+J84+J89+J94+J97+J103+J106+J127+J133+J139+J145+J151+J29</f>
        <v>37</v>
      </c>
      <c r="K152" s="235">
        <f t="shared" si="166"/>
        <v>1.4357780364765231</v>
      </c>
      <c r="L152" s="235">
        <f>L34+L39+L49+L54+L59+L64+L69+L74+L79+L84+L89+L94+L97+L103+L106+L127+L133+L139+L145+L151+L29</f>
        <v>301</v>
      </c>
      <c r="M152" s="235">
        <f t="shared" si="167"/>
        <v>11.680248350795498</v>
      </c>
      <c r="N152" s="235">
        <f>N34+N39+N49+N54+N59+N64+N69+N74+N79+N84+N89+N94+N97+N103+N106+N127+N133+N139+N145+N151+N29</f>
        <v>7</v>
      </c>
      <c r="O152" s="235">
        <f t="shared" ref="O152" si="227">(N152/E152)*100</f>
        <v>0.2716336825766395</v>
      </c>
      <c r="P152" s="235">
        <f t="shared" ref="P152" si="228">F152+H152+J152+L152+N152</f>
        <v>1226</v>
      </c>
      <c r="Q152" s="235">
        <f t="shared" ref="Q152" si="229">(P152/E152)*100</f>
        <v>47.574699262708577</v>
      </c>
      <c r="R152" s="235">
        <f>R34+R39+R49+R54+R59+R64+R69+R74+R79+R84+R89+R94+R97+R103+R106+R127+R133+R139+R145+R151+R29</f>
        <v>1301</v>
      </c>
      <c r="S152" s="235">
        <f t="shared" si="171"/>
        <v>50.485060147458285</v>
      </c>
      <c r="T152" s="235">
        <f>T34+T39+T49+T54+T59+T64+T69+T74+T79+T84+T89+T94+T97+T103+T106+T127+T133+T139+T145+T151+T29</f>
        <v>50</v>
      </c>
      <c r="U152" s="235">
        <f t="shared" ref="U152" si="230">(T152/E152)*100</f>
        <v>1.9402405898331394</v>
      </c>
      <c r="V152" s="235">
        <f t="shared" ref="V152" si="231">R152+T152</f>
        <v>1351</v>
      </c>
      <c r="W152" s="235">
        <f t="shared" ref="W152" si="232">(V152/E152)*100</f>
        <v>52.425300737291423</v>
      </c>
      <c r="X152" s="235">
        <f t="shared" ref="X152" si="233">((F152+H152+J152)/E152)*100</f>
        <v>35.622817229336441</v>
      </c>
      <c r="Y152" s="236">
        <f t="shared" ref="Y152" si="234">((F152+H152+J152+L152+N152)/E152)*100</f>
        <v>47.574699262708577</v>
      </c>
      <c r="Z152" s="331" t="str">
        <f t="shared" si="226"/>
        <v>ок</v>
      </c>
    </row>
    <row r="153" spans="1:26" ht="16.5" thickBot="1" x14ac:dyDescent="0.3">
      <c r="C153" s="14"/>
      <c r="D153" s="83"/>
    </row>
    <row r="154" spans="1:26" x14ac:dyDescent="0.25">
      <c r="C154" s="333" t="s">
        <v>117</v>
      </c>
      <c r="D154" s="332">
        <v>1</v>
      </c>
      <c r="E154" s="208">
        <f>E30+E35+E45+E55+E75+E80+E85+E90</f>
        <v>229</v>
      </c>
      <c r="F154" s="208">
        <f>F30+F35+F45+F55+F75+F80+F85+F90</f>
        <v>25</v>
      </c>
      <c r="G154" s="208">
        <f>(F154/E154)*100</f>
        <v>10.91703056768559</v>
      </c>
      <c r="H154" s="208">
        <f>H30+H35+H45+H55+H75+H80+H85+H90</f>
        <v>43</v>
      </c>
      <c r="I154" s="208">
        <f t="shared" si="179"/>
        <v>18.777292576419214</v>
      </c>
      <c r="J154" s="208">
        <f>J30+J35+J45+J55+J75+J80+J85+J90</f>
        <v>0</v>
      </c>
      <c r="K154" s="208">
        <f t="shared" si="166"/>
        <v>0</v>
      </c>
      <c r="L154" s="208">
        <f>L30+L35+L45+L55+L75+L80+L85+L90</f>
        <v>42</v>
      </c>
      <c r="M154" s="208">
        <f t="shared" si="167"/>
        <v>18.340611353711793</v>
      </c>
      <c r="N154" s="208">
        <f>N30+N35+N45+N55+N75+N80+N85+N90</f>
        <v>0</v>
      </c>
      <c r="O154" s="208">
        <f t="shared" ref="O154" si="235">(N154/E154)*100</f>
        <v>0</v>
      </c>
      <c r="P154" s="208">
        <f t="shared" ref="P154" si="236">F154+H154+J154+L154+N154</f>
        <v>110</v>
      </c>
      <c r="Q154" s="208">
        <f t="shared" ref="Q154" si="237">(P154/E154)*100</f>
        <v>48.034934497816593</v>
      </c>
      <c r="R154" s="208">
        <f>R30+R35+R45+R55+R75+R80+R85+R90</f>
        <v>108</v>
      </c>
      <c r="S154" s="208">
        <f t="shared" si="171"/>
        <v>47.161572052401745</v>
      </c>
      <c r="T154" s="208">
        <f>T30+T35+T45+T55+T75+T80+T85+T90</f>
        <v>11</v>
      </c>
      <c r="U154" s="208">
        <f t="shared" ref="U154" si="238">(T154/E154)*100</f>
        <v>4.8034934497816595</v>
      </c>
      <c r="V154" s="208">
        <f t="shared" ref="V154" si="239">R154+T154</f>
        <v>119</v>
      </c>
      <c r="W154" s="208">
        <f t="shared" ref="W154" si="240">(V154/E154)*100</f>
        <v>51.965065502183407</v>
      </c>
      <c r="X154" s="208">
        <f t="shared" ref="X154" si="241">((F154+H154+J154)/E154)*100</f>
        <v>29.694323144104807</v>
      </c>
      <c r="Y154" s="127">
        <f t="shared" ref="Y154" si="242">((F154+H154+J154+L154+N154)/E154)*100</f>
        <v>48.034934497816593</v>
      </c>
      <c r="Z154" s="13" t="str">
        <f t="shared" ref="Z154" si="243">IF(P154+R154+T154=E154,"ок","не верно")</f>
        <v>ок</v>
      </c>
    </row>
    <row r="155" spans="1:26" x14ac:dyDescent="0.25">
      <c r="C155" s="334"/>
      <c r="D155" s="330">
        <v>2</v>
      </c>
      <c r="E155" s="181">
        <f>E31+E36+E46+E56+E61+E71+E76+E81+E86+E91</f>
        <v>189</v>
      </c>
      <c r="F155" s="181">
        <f>F31+F36+F46+F56+F61+F71+F76+F81+F86+F91</f>
        <v>30</v>
      </c>
      <c r="G155" s="181">
        <f t="shared" ref="G155:G157" si="244">(F155/E155)*100</f>
        <v>15.873015873015872</v>
      </c>
      <c r="H155" s="181">
        <f>H31+H36+H46+H56+H61+H71+H76+H81+H86+H91</f>
        <v>47</v>
      </c>
      <c r="I155" s="181">
        <f t="shared" si="179"/>
        <v>24.867724867724867</v>
      </c>
      <c r="J155" s="181">
        <f>J31+J36+J46+J56+J61+J71+J76+J81+J86+J91</f>
        <v>1</v>
      </c>
      <c r="K155" s="181">
        <f t="shared" si="166"/>
        <v>0.52910052910052907</v>
      </c>
      <c r="L155" s="181">
        <f>L31+L36+L46+L56+L61+L71+L76+L81+L86+L91</f>
        <v>19</v>
      </c>
      <c r="M155" s="181">
        <f t="shared" si="167"/>
        <v>10.052910052910052</v>
      </c>
      <c r="N155" s="181">
        <f>N31+N36+N46+N56+N61+N71+N76+N81+N86+N91</f>
        <v>0</v>
      </c>
      <c r="O155" s="181">
        <f t="shared" ref="O155:O158" si="245">(N155/E155)*100</f>
        <v>0</v>
      </c>
      <c r="P155" s="181">
        <f t="shared" ref="P155:P158" si="246">F155+H155+J155+L155+N155</f>
        <v>97</v>
      </c>
      <c r="Q155" s="181">
        <f t="shared" ref="Q155:Q158" si="247">(P155/E155)*100</f>
        <v>51.322751322751323</v>
      </c>
      <c r="R155" s="181">
        <f>R31+R36+R46+R56+R61+R71+R76+R81+R86+R91</f>
        <v>84</v>
      </c>
      <c r="S155" s="181">
        <f t="shared" si="171"/>
        <v>44.444444444444443</v>
      </c>
      <c r="T155" s="181">
        <f>T31+T36+T46+T56+T61+T71+T76+T81+T86+T91</f>
        <v>8</v>
      </c>
      <c r="U155" s="181">
        <f t="shared" ref="U155:U158" si="248">(T155/E155)*100</f>
        <v>4.2328042328042326</v>
      </c>
      <c r="V155" s="181">
        <f t="shared" ref="V155:V158" si="249">R155+T155</f>
        <v>92</v>
      </c>
      <c r="W155" s="181">
        <f t="shared" ref="W155:W158" si="250">(V155/E155)*100</f>
        <v>48.677248677248677</v>
      </c>
      <c r="X155" s="181">
        <f t="shared" ref="X155:X158" si="251">((F155+H155+J155)/E155)*100</f>
        <v>41.269841269841265</v>
      </c>
      <c r="Y155" s="115">
        <f t="shared" ref="Y155:Y158" si="252">((F155+H155+J155+L155+N155)/E155)*100</f>
        <v>51.322751322751323</v>
      </c>
      <c r="Z155" s="13" t="str">
        <f t="shared" ref="Z155:Z158" si="253">IF(P155+R155+T155=E155,"ок","не верно")</f>
        <v>ок</v>
      </c>
    </row>
    <row r="156" spans="1:26" x14ac:dyDescent="0.25">
      <c r="C156" s="334"/>
      <c r="D156" s="330">
        <v>3</v>
      </c>
      <c r="E156" s="181">
        <f>E27+E32+E37+E47+E52+E57+E62+E67+E72+E82+E87+E92</f>
        <v>194</v>
      </c>
      <c r="F156" s="181">
        <f>F27+F32+F37+F47+F52+F57+F62+F67+F72+F82+F87+F92</f>
        <v>43</v>
      </c>
      <c r="G156" s="181">
        <f t="shared" si="244"/>
        <v>22.164948453608247</v>
      </c>
      <c r="H156" s="181">
        <f>H27+H32+H37+H47+H52+H57+H62+H67+H72+H82+H87+H92</f>
        <v>40</v>
      </c>
      <c r="I156" s="181">
        <f t="shared" si="179"/>
        <v>20.618556701030926</v>
      </c>
      <c r="J156" s="181">
        <f>J27+J32+J37+J47+J52+J57+J62+J67+J72+J82+J87+J92</f>
        <v>6</v>
      </c>
      <c r="K156" s="181">
        <f t="shared" si="166"/>
        <v>3.0927835051546393</v>
      </c>
      <c r="L156" s="181">
        <f>L27+L32+L37+L47+L52+L57+L62+L67+L72+L82+L87+L92</f>
        <v>16</v>
      </c>
      <c r="M156" s="181">
        <f t="shared" si="167"/>
        <v>8.2474226804123703</v>
      </c>
      <c r="N156" s="181">
        <f>N27+N32+N37+N47+N52+N57+N62+N67+N72+N82+N87+N92</f>
        <v>0</v>
      </c>
      <c r="O156" s="181">
        <f t="shared" si="245"/>
        <v>0</v>
      </c>
      <c r="P156" s="181">
        <f t="shared" si="246"/>
        <v>105</v>
      </c>
      <c r="Q156" s="181">
        <f t="shared" si="247"/>
        <v>54.123711340206185</v>
      </c>
      <c r="R156" s="181">
        <f>R27+R32+R37+R47+R52+R57+R62+R67+R72+R82+R87+R92</f>
        <v>88</v>
      </c>
      <c r="S156" s="181">
        <f t="shared" si="171"/>
        <v>45.360824742268044</v>
      </c>
      <c r="T156" s="181">
        <f>T27+T32+T37+T47+T52+T57+T62+T67+T72+T82+T87+T92</f>
        <v>1</v>
      </c>
      <c r="U156" s="181">
        <f t="shared" si="248"/>
        <v>0.51546391752577314</v>
      </c>
      <c r="V156" s="181">
        <f t="shared" si="249"/>
        <v>89</v>
      </c>
      <c r="W156" s="181">
        <f t="shared" si="250"/>
        <v>45.876288659793815</v>
      </c>
      <c r="X156" s="181">
        <f t="shared" si="251"/>
        <v>45.876288659793815</v>
      </c>
      <c r="Y156" s="115">
        <f t="shared" si="252"/>
        <v>54.123711340206185</v>
      </c>
      <c r="Z156" s="13" t="str">
        <f t="shared" si="253"/>
        <v>ок</v>
      </c>
    </row>
    <row r="157" spans="1:26" x14ac:dyDescent="0.25">
      <c r="C157" s="334"/>
      <c r="D157" s="330">
        <v>4</v>
      </c>
      <c r="E157" s="181">
        <f>E33+E38+E53+E58+E63+E83+E88+E93</f>
        <v>160</v>
      </c>
      <c r="F157" s="181">
        <f>F33+F38+F53+F58+F63+F83+F88+F93</f>
        <v>46</v>
      </c>
      <c r="G157" s="181">
        <f t="shared" si="244"/>
        <v>28.749999999999996</v>
      </c>
      <c r="H157" s="181">
        <f>H33+H38+H53+H58+H63+H83+H88+H93</f>
        <v>37</v>
      </c>
      <c r="I157" s="181">
        <f t="shared" si="179"/>
        <v>23.125</v>
      </c>
      <c r="J157" s="181">
        <f>J33+J38+J53+J58+J63+J83+J88+J93</f>
        <v>9</v>
      </c>
      <c r="K157" s="181">
        <f t="shared" si="166"/>
        <v>5.625</v>
      </c>
      <c r="L157" s="181">
        <f>L33+L38+L53+L58+L63+L83+L88+L93</f>
        <v>40</v>
      </c>
      <c r="M157" s="181">
        <f t="shared" si="167"/>
        <v>25</v>
      </c>
      <c r="N157" s="181">
        <f>N33+N38+N53+N58+N63+N83+N88+N93</f>
        <v>4</v>
      </c>
      <c r="O157" s="181">
        <f t="shared" si="245"/>
        <v>2.5</v>
      </c>
      <c r="P157" s="181">
        <f t="shared" si="246"/>
        <v>136</v>
      </c>
      <c r="Q157" s="181">
        <f t="shared" si="247"/>
        <v>85</v>
      </c>
      <c r="R157" s="181">
        <f>R33+R38+R53+R58+R63+R83+R88+R93</f>
        <v>19</v>
      </c>
      <c r="S157" s="181">
        <f t="shared" si="171"/>
        <v>11.875</v>
      </c>
      <c r="T157" s="181">
        <f>T33+T38+T53+T58+T63+T83+T88+T93</f>
        <v>5</v>
      </c>
      <c r="U157" s="181">
        <f t="shared" si="248"/>
        <v>3.125</v>
      </c>
      <c r="V157" s="181">
        <f t="shared" si="249"/>
        <v>24</v>
      </c>
      <c r="W157" s="181">
        <f t="shared" si="250"/>
        <v>15</v>
      </c>
      <c r="X157" s="181">
        <f t="shared" si="251"/>
        <v>57.499999999999993</v>
      </c>
      <c r="Y157" s="115">
        <f t="shared" si="252"/>
        <v>85</v>
      </c>
      <c r="Z157" s="13" t="str">
        <f t="shared" si="253"/>
        <v>ок</v>
      </c>
    </row>
    <row r="158" spans="1:26" ht="16.5" thickBot="1" x14ac:dyDescent="0.3">
      <c r="C158" s="335"/>
      <c r="D158" s="336" t="s">
        <v>116</v>
      </c>
      <c r="E158" s="337">
        <f>SUM(E154:E157)</f>
        <v>772</v>
      </c>
      <c r="F158" s="337">
        <f>SUM(F154:F157)</f>
        <v>144</v>
      </c>
      <c r="G158" s="337">
        <f>(F158/E158)*100</f>
        <v>18.652849740932641</v>
      </c>
      <c r="H158" s="337">
        <f>SUM(H154:H157)</f>
        <v>167</v>
      </c>
      <c r="I158" s="337">
        <f t="shared" si="179"/>
        <v>21.632124352331605</v>
      </c>
      <c r="J158" s="337">
        <f>SUM(J154:J157)</f>
        <v>16</v>
      </c>
      <c r="K158" s="337">
        <f t="shared" si="166"/>
        <v>2.0725388601036272</v>
      </c>
      <c r="L158" s="337">
        <f>SUM(L154:L157)</f>
        <v>117</v>
      </c>
      <c r="M158" s="337">
        <f t="shared" si="167"/>
        <v>15.155440414507773</v>
      </c>
      <c r="N158" s="337">
        <f>SUM(N154:N157)</f>
        <v>4</v>
      </c>
      <c r="O158" s="337">
        <f t="shared" si="245"/>
        <v>0.5181347150259068</v>
      </c>
      <c r="P158" s="337">
        <f t="shared" si="246"/>
        <v>448</v>
      </c>
      <c r="Q158" s="337">
        <f t="shared" si="247"/>
        <v>58.031088082901547</v>
      </c>
      <c r="R158" s="337">
        <f>SUM(R154:R157)</f>
        <v>299</v>
      </c>
      <c r="S158" s="337">
        <f t="shared" si="171"/>
        <v>38.730569948186528</v>
      </c>
      <c r="T158" s="337">
        <f>SUM(T154:T157)</f>
        <v>25</v>
      </c>
      <c r="U158" s="337">
        <f t="shared" si="248"/>
        <v>3.2383419689119166</v>
      </c>
      <c r="V158" s="337">
        <f t="shared" si="249"/>
        <v>324</v>
      </c>
      <c r="W158" s="337">
        <f t="shared" si="250"/>
        <v>41.968911917098445</v>
      </c>
      <c r="X158" s="337">
        <f t="shared" si="251"/>
        <v>42.357512953367873</v>
      </c>
      <c r="Y158" s="338">
        <f t="shared" si="252"/>
        <v>58.031088082901547</v>
      </c>
      <c r="Z158" s="13" t="str">
        <f t="shared" si="253"/>
        <v>ок</v>
      </c>
    </row>
    <row r="159" spans="1:26" x14ac:dyDescent="0.25">
      <c r="C159" s="334" t="s">
        <v>119</v>
      </c>
      <c r="D159" s="233">
        <v>1</v>
      </c>
      <c r="E159" s="339">
        <f>E146+E140+E134+E128+E122</f>
        <v>457</v>
      </c>
      <c r="F159" s="339">
        <f>F146+F140+F134+F128+F122</f>
        <v>29</v>
      </c>
      <c r="G159" s="339">
        <f>(F159/E159)*100</f>
        <v>6.3457330415754925</v>
      </c>
      <c r="H159" s="339">
        <f>H146+H140+H134+H128+H122</f>
        <v>94</v>
      </c>
      <c r="I159" s="339">
        <f t="shared" ref="I159:I167" si="254">(H159/E159)*100</f>
        <v>20.568927789934357</v>
      </c>
      <c r="J159" s="339">
        <f>J146+J140+J134+J128+J122</f>
        <v>7</v>
      </c>
      <c r="K159" s="339">
        <f t="shared" ref="K159:K167" si="255">(J159/E159)*100</f>
        <v>1.5317286652078774</v>
      </c>
      <c r="L159" s="339">
        <f>L146+L140+L134+L128+L122</f>
        <v>50</v>
      </c>
      <c r="M159" s="339">
        <f t="shared" ref="M159:M167" si="256">(L159/E159)*100</f>
        <v>10.940919037199125</v>
      </c>
      <c r="N159" s="339">
        <f>N146+N140+N134+N128+N122</f>
        <v>0</v>
      </c>
      <c r="O159" s="339">
        <f t="shared" ref="O159" si="257">(N159/E159)*100</f>
        <v>0</v>
      </c>
      <c r="P159" s="339">
        <f t="shared" ref="P159" si="258">F159+H159+J159+L159+N159</f>
        <v>180</v>
      </c>
      <c r="Q159" s="339">
        <f t="shared" ref="Q159" si="259">(P159/E159)*100</f>
        <v>39.387308533916851</v>
      </c>
      <c r="R159" s="339">
        <f>R146+R140+R134+R128+R122</f>
        <v>272</v>
      </c>
      <c r="S159" s="339">
        <f t="shared" ref="S159:S167" si="260">(R159/E159)*100</f>
        <v>59.518599562363242</v>
      </c>
      <c r="T159" s="339">
        <f>T146+T140+T134+T128+T122</f>
        <v>5</v>
      </c>
      <c r="U159" s="339">
        <f t="shared" ref="U159" si="261">(T159/E159)*100</f>
        <v>1.0940919037199124</v>
      </c>
      <c r="V159" s="339">
        <f t="shared" ref="V159" si="262">R159+T159</f>
        <v>277</v>
      </c>
      <c r="W159" s="339">
        <f t="shared" ref="W159" si="263">(V159/E159)*100</f>
        <v>60.612691466083149</v>
      </c>
      <c r="X159" s="339">
        <f t="shared" ref="X159" si="264">((F159+H159+J159)/E159)*100</f>
        <v>28.446389496717721</v>
      </c>
      <c r="Y159" s="107">
        <f t="shared" ref="Y159" si="265">((F159+H159+J159+L159+N159)/E159)*100</f>
        <v>39.387308533916851</v>
      </c>
      <c r="Z159" s="13" t="str">
        <f t="shared" ref="Z159" si="266">IF(P159+R159+T159=E159,"ок","не верно")</f>
        <v>ок</v>
      </c>
    </row>
    <row r="160" spans="1:26" x14ac:dyDescent="0.25">
      <c r="C160" s="334"/>
      <c r="D160" s="330">
        <v>2</v>
      </c>
      <c r="E160" s="181">
        <f>E147+E141+E135+E129+E123</f>
        <v>443</v>
      </c>
      <c r="F160" s="181">
        <f>F147+F141+F135+F129+F123</f>
        <v>30</v>
      </c>
      <c r="G160" s="181">
        <f>(F160/E160)*100</f>
        <v>6.772009029345373</v>
      </c>
      <c r="H160" s="181">
        <f>H147+H141+H135+H129+H123</f>
        <v>90</v>
      </c>
      <c r="I160" s="181">
        <f t="shared" si="254"/>
        <v>20.316027088036119</v>
      </c>
      <c r="J160" s="181">
        <f>J147+J141+J135+J129+J123</f>
        <v>4</v>
      </c>
      <c r="K160" s="181">
        <f t="shared" si="255"/>
        <v>0.90293453724604955</v>
      </c>
      <c r="L160" s="181">
        <f>L147+L141+L135+L129+L123</f>
        <v>69</v>
      </c>
      <c r="M160" s="181">
        <f t="shared" si="256"/>
        <v>15.575620767494355</v>
      </c>
      <c r="N160" s="181">
        <f>N147+N141+N135+N129+N123</f>
        <v>0</v>
      </c>
      <c r="O160" s="181">
        <f t="shared" ref="O160:O162" si="267">(N160/E160)*100</f>
        <v>0</v>
      </c>
      <c r="P160" s="181">
        <f t="shared" ref="P160:P162" si="268">F160+H160+J160+L160+N160</f>
        <v>193</v>
      </c>
      <c r="Q160" s="181">
        <f t="shared" ref="Q160:Q162" si="269">(P160/E160)*100</f>
        <v>43.566591422121896</v>
      </c>
      <c r="R160" s="181">
        <f>R147+R141+R135+R129+R123</f>
        <v>241</v>
      </c>
      <c r="S160" s="181">
        <f t="shared" si="260"/>
        <v>54.401805869074494</v>
      </c>
      <c r="T160" s="181">
        <f>T147+T141+T135+T129+T123</f>
        <v>9</v>
      </c>
      <c r="U160" s="181">
        <f t="shared" ref="U160:U162" si="270">(T160/E160)*100</f>
        <v>2.0316027088036117</v>
      </c>
      <c r="V160" s="181">
        <f t="shared" ref="V160:V162" si="271">R160+T160</f>
        <v>250</v>
      </c>
      <c r="W160" s="181">
        <f t="shared" ref="W160:W162" si="272">(V160/E160)*100</f>
        <v>56.433408577878112</v>
      </c>
      <c r="X160" s="181">
        <f t="shared" ref="X160:X162" si="273">((F160+H160+J160)/E160)*100</f>
        <v>27.990970654627539</v>
      </c>
      <c r="Y160" s="115">
        <f t="shared" ref="Y160:Y162" si="274">((F160+H160+J160+L160+N160)/E160)*100</f>
        <v>43.566591422121896</v>
      </c>
      <c r="Z160" s="13" t="str">
        <f t="shared" ref="Z160:Z162" si="275">IF(P160+R160+T160=E160,"ок","не верно")</f>
        <v>ок</v>
      </c>
    </row>
    <row r="161" spans="3:26" x14ac:dyDescent="0.25">
      <c r="C161" s="334"/>
      <c r="D161" s="330">
        <v>3</v>
      </c>
      <c r="E161" s="181">
        <f>E148+E142+E136+E130+E124</f>
        <v>432</v>
      </c>
      <c r="F161" s="181">
        <f>F148+F142+F136+F130+F124</f>
        <v>67</v>
      </c>
      <c r="G161" s="181">
        <f>(F161/E161)*100</f>
        <v>15.50925925925926</v>
      </c>
      <c r="H161" s="181">
        <f>H148+H142+H136+H130+H124</f>
        <v>77</v>
      </c>
      <c r="I161" s="181">
        <f t="shared" si="254"/>
        <v>17.824074074074073</v>
      </c>
      <c r="J161" s="181">
        <f>J148+J142+J136+J130+J124</f>
        <v>3</v>
      </c>
      <c r="K161" s="181">
        <f t="shared" si="255"/>
        <v>0.69444444444444442</v>
      </c>
      <c r="L161" s="181">
        <f>L148+L142+L136+L130+L124</f>
        <v>27</v>
      </c>
      <c r="M161" s="181">
        <f t="shared" si="256"/>
        <v>6.25</v>
      </c>
      <c r="N161" s="181">
        <f>N148+N142+N136+N130+N124</f>
        <v>0</v>
      </c>
      <c r="O161" s="181">
        <f t="shared" si="267"/>
        <v>0</v>
      </c>
      <c r="P161" s="181">
        <f t="shared" si="268"/>
        <v>174</v>
      </c>
      <c r="Q161" s="181">
        <f t="shared" si="269"/>
        <v>40.277777777777779</v>
      </c>
      <c r="R161" s="181">
        <f>R148+R142+R136+R130+R124</f>
        <v>252</v>
      </c>
      <c r="S161" s="181">
        <f t="shared" si="260"/>
        <v>58.333333333333336</v>
      </c>
      <c r="T161" s="181">
        <f>T148+T142+T136+T130+T124</f>
        <v>6</v>
      </c>
      <c r="U161" s="181">
        <f t="shared" si="270"/>
        <v>1.3888888888888888</v>
      </c>
      <c r="V161" s="181">
        <f t="shared" si="271"/>
        <v>258</v>
      </c>
      <c r="W161" s="181">
        <f t="shared" si="272"/>
        <v>59.722222222222221</v>
      </c>
      <c r="X161" s="181">
        <f t="shared" si="273"/>
        <v>34.027777777777779</v>
      </c>
      <c r="Y161" s="115">
        <f t="shared" si="274"/>
        <v>40.277777777777779</v>
      </c>
      <c r="Z161" s="13" t="str">
        <f t="shared" si="275"/>
        <v>ок</v>
      </c>
    </row>
    <row r="162" spans="3:26" x14ac:dyDescent="0.25">
      <c r="C162" s="334"/>
      <c r="D162" s="330">
        <v>4</v>
      </c>
      <c r="E162" s="181">
        <f>E149+E143+E137+E131+E125</f>
        <v>437</v>
      </c>
      <c r="F162" s="181">
        <f>F149+F143+F137+F131+F125</f>
        <v>65</v>
      </c>
      <c r="G162" s="181">
        <f>(F162/E162)*100</f>
        <v>14.874141876430205</v>
      </c>
      <c r="H162" s="181">
        <f>H149+H143+H137+H131+H125</f>
        <v>98</v>
      </c>
      <c r="I162" s="181">
        <f t="shared" si="254"/>
        <v>22.425629290617849</v>
      </c>
      <c r="J162" s="181">
        <f>J149+J143+J137+J131+J125</f>
        <v>3</v>
      </c>
      <c r="K162" s="181">
        <f t="shared" si="255"/>
        <v>0.68649885583524028</v>
      </c>
      <c r="L162" s="181">
        <f>L149+L143+L137+L131+L125</f>
        <v>38</v>
      </c>
      <c r="M162" s="181">
        <f t="shared" si="256"/>
        <v>8.695652173913043</v>
      </c>
      <c r="N162" s="181">
        <f>N149+N143+N137+N131+N125</f>
        <v>1</v>
      </c>
      <c r="O162" s="181">
        <f t="shared" si="267"/>
        <v>0.2288329519450801</v>
      </c>
      <c r="P162" s="181">
        <f t="shared" si="268"/>
        <v>205</v>
      </c>
      <c r="Q162" s="181">
        <f t="shared" si="269"/>
        <v>46.910755148741416</v>
      </c>
      <c r="R162" s="181">
        <f>R149+R143+R137+R131+R125</f>
        <v>229</v>
      </c>
      <c r="S162" s="181">
        <f t="shared" si="260"/>
        <v>52.402745995423338</v>
      </c>
      <c r="T162" s="181">
        <f>T149+T143+T137+T131+T125</f>
        <v>3</v>
      </c>
      <c r="U162" s="181">
        <f t="shared" si="270"/>
        <v>0.68649885583524028</v>
      </c>
      <c r="V162" s="181">
        <f t="shared" si="271"/>
        <v>232</v>
      </c>
      <c r="W162" s="181">
        <f t="shared" si="272"/>
        <v>53.089244851258577</v>
      </c>
      <c r="X162" s="181">
        <f t="shared" si="273"/>
        <v>37.986270022883296</v>
      </c>
      <c r="Y162" s="115">
        <f t="shared" si="274"/>
        <v>46.910755148741416</v>
      </c>
      <c r="Z162" s="13" t="str">
        <f t="shared" si="275"/>
        <v>ок</v>
      </c>
    </row>
    <row r="163" spans="3:26" x14ac:dyDescent="0.25">
      <c r="C163" s="334"/>
      <c r="D163" s="330">
        <v>5</v>
      </c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  <c r="Y163" s="115"/>
    </row>
    <row r="164" spans="3:26" ht="16.5" thickBot="1" x14ac:dyDescent="0.3">
      <c r="C164" s="334"/>
      <c r="D164" s="237" t="s">
        <v>116</v>
      </c>
      <c r="E164" s="239">
        <f>SUM(E159:E163)</f>
        <v>1769</v>
      </c>
      <c r="F164" s="239">
        <f>SUM(F159:F163)</f>
        <v>191</v>
      </c>
      <c r="G164" s="239">
        <f t="shared" ref="G164" si="276">(F164/E164)*100</f>
        <v>10.797060486150368</v>
      </c>
      <c r="H164" s="239">
        <f>SUM(H159:H163)</f>
        <v>359</v>
      </c>
      <c r="I164" s="239">
        <f t="shared" si="254"/>
        <v>20.293951384963258</v>
      </c>
      <c r="J164" s="239">
        <f>SUM(J159:J163)</f>
        <v>17</v>
      </c>
      <c r="K164" s="239">
        <f t="shared" si="255"/>
        <v>0.96099491237987555</v>
      </c>
      <c r="L164" s="239">
        <f>SUM(L159:L163)</f>
        <v>184</v>
      </c>
      <c r="M164" s="239">
        <f t="shared" si="256"/>
        <v>10.40135669869983</v>
      </c>
      <c r="N164" s="239">
        <f>SUM(N159:N163)</f>
        <v>1</v>
      </c>
      <c r="O164" s="239">
        <f t="shared" ref="O164:O166" si="277">(N164/E164)*100</f>
        <v>5.652911249293386E-2</v>
      </c>
      <c r="P164" s="239">
        <f t="shared" ref="P164:P166" si="278">F164+H164+J164+L164+N164</f>
        <v>752</v>
      </c>
      <c r="Q164" s="239">
        <f t="shared" ref="Q164:Q167" si="279">(P164/E164)*100</f>
        <v>42.509892594686264</v>
      </c>
      <c r="R164" s="239">
        <f>SUM(R159:R163)</f>
        <v>994</v>
      </c>
      <c r="S164" s="239">
        <f t="shared" si="260"/>
        <v>56.189937817976258</v>
      </c>
      <c r="T164" s="239">
        <f>SUM(T159:T163)</f>
        <v>23</v>
      </c>
      <c r="U164" s="239">
        <f t="shared" ref="U164:U165" si="280">(T164/E164)*100</f>
        <v>1.3001695873374788</v>
      </c>
      <c r="V164" s="239">
        <f t="shared" ref="V164:V165" si="281">R164+T164</f>
        <v>1017</v>
      </c>
      <c r="W164" s="239">
        <f t="shared" ref="W164:W165" si="282">(V164/E164)*100</f>
        <v>57.490107405313736</v>
      </c>
      <c r="X164" s="239">
        <f t="shared" ref="X164:X165" si="283">((F164+H164+J164)/E164)*100</f>
        <v>32.052006783493496</v>
      </c>
      <c r="Y164" s="240">
        <f t="shared" ref="Y164:Y165" si="284">((F164+H164+J164+L164+N164)/E164)*100</f>
        <v>42.509892594686264</v>
      </c>
      <c r="Z164" s="13" t="str">
        <f t="shared" ref="Z164:Z165" si="285">IF(P164+R164+T164=E164,"ок","не верно")</f>
        <v>ок</v>
      </c>
    </row>
    <row r="165" spans="3:26" x14ac:dyDescent="0.25">
      <c r="C165" s="333" t="s">
        <v>118</v>
      </c>
      <c r="D165" s="332">
        <v>1</v>
      </c>
      <c r="E165" s="208">
        <f>E104+E101+E95</f>
        <v>26</v>
      </c>
      <c r="F165" s="208">
        <f>F104+F101+F95</f>
        <v>9</v>
      </c>
      <c r="G165" s="208">
        <f>(F165/E165)*100</f>
        <v>34.615384615384613</v>
      </c>
      <c r="H165" s="208">
        <f>H104+H101+H95</f>
        <v>8</v>
      </c>
      <c r="I165" s="208">
        <f t="shared" si="254"/>
        <v>30.76923076923077</v>
      </c>
      <c r="J165" s="208">
        <f>J104+J101+J95</f>
        <v>0</v>
      </c>
      <c r="K165" s="208">
        <f t="shared" si="255"/>
        <v>0</v>
      </c>
      <c r="L165" s="208">
        <f>L104+L101+L95</f>
        <v>0</v>
      </c>
      <c r="M165" s="208">
        <f t="shared" si="256"/>
        <v>0</v>
      </c>
      <c r="N165" s="208">
        <f>N104+N101+N95</f>
        <v>0</v>
      </c>
      <c r="O165" s="208">
        <f t="shared" si="277"/>
        <v>0</v>
      </c>
      <c r="P165" s="208">
        <f t="shared" si="278"/>
        <v>17</v>
      </c>
      <c r="Q165" s="208">
        <f t="shared" si="279"/>
        <v>65.384615384615387</v>
      </c>
      <c r="R165" s="208">
        <f>R104+R101+R95</f>
        <v>8</v>
      </c>
      <c r="S165" s="208">
        <f t="shared" si="260"/>
        <v>30.76923076923077</v>
      </c>
      <c r="T165" s="208">
        <f>T104+T101+T95</f>
        <v>1</v>
      </c>
      <c r="U165" s="208">
        <f t="shared" si="280"/>
        <v>3.8461538461538463</v>
      </c>
      <c r="V165" s="208">
        <f t="shared" si="281"/>
        <v>9</v>
      </c>
      <c r="W165" s="208">
        <f t="shared" si="282"/>
        <v>34.615384615384613</v>
      </c>
      <c r="X165" s="208">
        <f t="shared" si="283"/>
        <v>65.384615384615387</v>
      </c>
      <c r="Y165" s="127">
        <f t="shared" si="284"/>
        <v>65.384615384615387</v>
      </c>
      <c r="Z165" s="13" t="str">
        <f t="shared" si="285"/>
        <v>ок</v>
      </c>
    </row>
    <row r="166" spans="3:26" x14ac:dyDescent="0.25">
      <c r="C166" s="334"/>
      <c r="D166" s="330">
        <v>2</v>
      </c>
      <c r="E166" s="181">
        <f>E96</f>
        <v>10</v>
      </c>
      <c r="F166" s="181">
        <f>F96</f>
        <v>3</v>
      </c>
      <c r="G166" s="181">
        <f>(F166/E166)*100</f>
        <v>30</v>
      </c>
      <c r="H166" s="181">
        <f>H96</f>
        <v>0</v>
      </c>
      <c r="I166" s="181">
        <f t="shared" si="254"/>
        <v>0</v>
      </c>
      <c r="J166" s="181">
        <f>J96</f>
        <v>4</v>
      </c>
      <c r="K166" s="181">
        <f t="shared" si="255"/>
        <v>40</v>
      </c>
      <c r="L166" s="181">
        <f>L96</f>
        <v>0</v>
      </c>
      <c r="M166" s="181">
        <f t="shared" si="256"/>
        <v>0</v>
      </c>
      <c r="N166" s="181">
        <f>N96</f>
        <v>2</v>
      </c>
      <c r="O166" s="181">
        <f t="shared" si="277"/>
        <v>20</v>
      </c>
      <c r="P166" s="181">
        <f t="shared" si="278"/>
        <v>9</v>
      </c>
      <c r="Q166" s="181">
        <f t="shared" si="279"/>
        <v>90</v>
      </c>
      <c r="R166" s="181">
        <f>R96</f>
        <v>0</v>
      </c>
      <c r="S166" s="181">
        <f t="shared" si="260"/>
        <v>0</v>
      </c>
      <c r="T166" s="181">
        <f>T96</f>
        <v>1</v>
      </c>
      <c r="U166" s="181">
        <f t="shared" ref="U166" si="286">(T166/E166)*100</f>
        <v>10</v>
      </c>
      <c r="V166" s="181">
        <f t="shared" ref="V166" si="287">R166+T166</f>
        <v>1</v>
      </c>
      <c r="W166" s="181">
        <f t="shared" ref="W166" si="288">(V166/E166)*100</f>
        <v>10</v>
      </c>
      <c r="X166" s="181">
        <f t="shared" ref="X166" si="289">((F166+H166+J166)/E166)*100</f>
        <v>70</v>
      </c>
      <c r="Y166" s="115">
        <f t="shared" ref="Y166" si="290">((F166+H166+J166+L166+N166)/E166)*100</f>
        <v>90</v>
      </c>
      <c r="Z166" s="13" t="str">
        <f t="shared" ref="Z166" si="291">IF(P166+R166+T166=E166,"ок","не верно")</f>
        <v>ок</v>
      </c>
    </row>
    <row r="167" spans="3:26" ht="16.5" thickBot="1" x14ac:dyDescent="0.3">
      <c r="C167" s="335"/>
      <c r="D167" s="336" t="s">
        <v>116</v>
      </c>
      <c r="E167" s="337">
        <f>SUM(E165:E166)</f>
        <v>36</v>
      </c>
      <c r="F167" s="337">
        <f>SUM(F165:F166)</f>
        <v>12</v>
      </c>
      <c r="G167" s="337">
        <f>(F167/E167)*100</f>
        <v>33.333333333333329</v>
      </c>
      <c r="H167" s="337">
        <f>SUM(H165:H166)</f>
        <v>8</v>
      </c>
      <c r="I167" s="337">
        <f t="shared" si="254"/>
        <v>22.222222222222221</v>
      </c>
      <c r="J167" s="337">
        <f>SUM(J165:J166)</f>
        <v>4</v>
      </c>
      <c r="K167" s="337">
        <f t="shared" si="255"/>
        <v>11.111111111111111</v>
      </c>
      <c r="L167" s="337">
        <f>SUM(L165:L166)</f>
        <v>0</v>
      </c>
      <c r="M167" s="337">
        <f t="shared" si="256"/>
        <v>0</v>
      </c>
      <c r="N167" s="337">
        <f>SUM(N165:N166)</f>
        <v>2</v>
      </c>
      <c r="O167" s="337">
        <f t="shared" ref="O167:O168" si="292">(N167/E167)*100</f>
        <v>5.5555555555555554</v>
      </c>
      <c r="P167" s="337">
        <f t="shared" ref="P167:P168" si="293">F167+H167+J167+L167+N167</f>
        <v>26</v>
      </c>
      <c r="Q167" s="337">
        <f t="shared" ref="Q167:Q168" si="294">(P167/E167)*100</f>
        <v>72.222222222222214</v>
      </c>
      <c r="R167" s="337">
        <f>SUM(R165:R166)</f>
        <v>8</v>
      </c>
      <c r="S167" s="337">
        <f t="shared" si="260"/>
        <v>22.222222222222221</v>
      </c>
      <c r="T167" s="337">
        <f>SUM(T165:T166)</f>
        <v>2</v>
      </c>
      <c r="U167" s="337">
        <f t="shared" ref="U167:U168" si="295">(T167/E167)*100</f>
        <v>5.5555555555555554</v>
      </c>
      <c r="V167" s="337">
        <f t="shared" ref="V167" si="296">R167+T167</f>
        <v>10</v>
      </c>
      <c r="W167" s="337">
        <f t="shared" ref="W167:W168" si="297">(V167/E167)*100</f>
        <v>27.777777777777779</v>
      </c>
      <c r="X167" s="337">
        <f t="shared" ref="X167" si="298">((F167+H167+J167)/E167)*100</f>
        <v>66.666666666666657</v>
      </c>
      <c r="Y167" s="338">
        <f t="shared" ref="Y167:Y168" si="299">((F167+H167+J167+L167+N167)/E167)*100</f>
        <v>72.222222222222214</v>
      </c>
      <c r="Z167" s="13" t="str">
        <f t="shared" ref="Z167:Z168" si="300">IF(P167+R167+T167=E167,"ок","не верно")</f>
        <v>ок</v>
      </c>
    </row>
    <row r="168" spans="3:26" x14ac:dyDescent="0.25">
      <c r="C168" s="340" t="s">
        <v>124</v>
      </c>
      <c r="D168" s="341"/>
      <c r="E168" s="342">
        <f>SUM(E167,E164,E158)</f>
        <v>2577</v>
      </c>
      <c r="F168" s="342">
        <f>SUM(F167,F164,F158)</f>
        <v>347</v>
      </c>
      <c r="G168" s="343">
        <f t="shared" ref="G168:G172" si="301">(F168/E168)*100</f>
        <v>13.465269693441986</v>
      </c>
      <c r="H168" s="342">
        <f>SUM(H167,H164,H158)</f>
        <v>534</v>
      </c>
      <c r="I168" s="343">
        <f t="shared" ref="I168:I172" si="302">(H168/E168)*100</f>
        <v>20.721769499417928</v>
      </c>
      <c r="J168" s="342">
        <f>SUM(J167,J164,J158)</f>
        <v>37</v>
      </c>
      <c r="K168" s="343">
        <f t="shared" ref="K168:K172" si="303">(J168/E168)*100</f>
        <v>1.4357780364765231</v>
      </c>
      <c r="L168" s="342">
        <f>SUM(L167,L164,L158)</f>
        <v>301</v>
      </c>
      <c r="M168" s="343">
        <f t="shared" ref="M168:M172" si="304">(L168/E168)*100</f>
        <v>11.680248350795498</v>
      </c>
      <c r="N168" s="342">
        <f>SUM(N167,N164,N158)</f>
        <v>7</v>
      </c>
      <c r="O168" s="343">
        <f t="shared" si="292"/>
        <v>0.2716336825766395</v>
      </c>
      <c r="P168" s="343">
        <f t="shared" si="293"/>
        <v>1226</v>
      </c>
      <c r="Q168" s="343">
        <f t="shared" si="294"/>
        <v>47.574699262708577</v>
      </c>
      <c r="R168" s="342">
        <f>SUM(R167,R164,R158)</f>
        <v>1301</v>
      </c>
      <c r="S168" s="343">
        <f t="shared" ref="S168:S172" si="305">(R168/E168)*100</f>
        <v>50.485060147458285</v>
      </c>
      <c r="T168" s="342">
        <f>SUM(T167,T164,T158)</f>
        <v>50</v>
      </c>
      <c r="U168" s="343">
        <f t="shared" si="295"/>
        <v>1.9402405898331394</v>
      </c>
      <c r="V168" s="343">
        <f>R168+T168</f>
        <v>1351</v>
      </c>
      <c r="W168" s="343">
        <f t="shared" si="297"/>
        <v>52.425300737291423</v>
      </c>
      <c r="X168" s="343">
        <f>((F168+H168+J168)/E168)*100</f>
        <v>35.622817229336441</v>
      </c>
      <c r="Y168" s="343">
        <f t="shared" si="299"/>
        <v>47.574699262708577</v>
      </c>
      <c r="Z168" s="13" t="str">
        <f t="shared" si="300"/>
        <v>ок</v>
      </c>
    </row>
    <row r="169" spans="3:26" x14ac:dyDescent="0.25">
      <c r="C169" s="325" t="s">
        <v>117</v>
      </c>
      <c r="D169" s="330"/>
      <c r="E169" s="181">
        <f>E29+E34+E39+E49+E54+E59+E64+E69+E74+E79+E84+E89+E94</f>
        <v>772</v>
      </c>
      <c r="F169" s="181">
        <f>F29+F34+F39+F49+F54+F59+F64+F69+F74+F79+F84+F89+F94</f>
        <v>144</v>
      </c>
      <c r="G169" s="181">
        <f t="shared" si="301"/>
        <v>18.652849740932641</v>
      </c>
      <c r="H169" s="181">
        <f>H29+H34+H39+H49+H54+H59+H64+H69+H74+H79+H84+H89+H94</f>
        <v>167</v>
      </c>
      <c r="I169" s="181">
        <f t="shared" si="302"/>
        <v>21.632124352331605</v>
      </c>
      <c r="J169" s="181">
        <f>J29+J34+J39+J49+J54+J59+J64+J69+J74+J79+J84+J89+J94</f>
        <v>16</v>
      </c>
      <c r="K169" s="181">
        <f t="shared" si="303"/>
        <v>2.0725388601036272</v>
      </c>
      <c r="L169" s="181">
        <f>L29+L34+L39+L49+L54+L59+L64+L69+L74+L79+L84+L89+L94</f>
        <v>117</v>
      </c>
      <c r="M169" s="181">
        <f t="shared" si="304"/>
        <v>15.155440414507773</v>
      </c>
      <c r="N169" s="181">
        <f>N29+N34+N39+N49+N54+N59+N64+N69+N74+N79+N84+N89+N94</f>
        <v>4</v>
      </c>
      <c r="O169" s="181">
        <f t="shared" ref="O169:O172" si="306">(N169/E169)*100</f>
        <v>0.5181347150259068</v>
      </c>
      <c r="P169" s="181">
        <f t="shared" ref="P169:P172" si="307">F169+H169+J169+L169+N169</f>
        <v>448</v>
      </c>
      <c r="Q169" s="181">
        <f t="shared" ref="Q169:Q172" si="308">(P169/E169)*100</f>
        <v>58.031088082901547</v>
      </c>
      <c r="R169" s="181">
        <f>R29+R34+R39+R49+R54+R59+R64+R69+R74+R79+R84+R89+R94</f>
        <v>299</v>
      </c>
      <c r="S169" s="181">
        <f t="shared" si="305"/>
        <v>38.730569948186528</v>
      </c>
      <c r="T169" s="181">
        <f>T29+T34+T39+T49+T54+T59+T64+T69+T74+T79+T84+T89+T94</f>
        <v>25</v>
      </c>
      <c r="U169" s="181">
        <f t="shared" ref="U169:U172" si="309">(T169/E169)*100</f>
        <v>3.2383419689119166</v>
      </c>
      <c r="V169" s="181">
        <f>R169+T169</f>
        <v>324</v>
      </c>
      <c r="W169" s="181">
        <f t="shared" ref="W169:W172" si="310">(V169/E169)*100</f>
        <v>41.968911917098445</v>
      </c>
      <c r="X169" s="181">
        <f>((F169+H169+J169)/E169)*100</f>
        <v>42.357512953367873</v>
      </c>
      <c r="Y169" s="181">
        <f t="shared" ref="Y169:Y172" si="311">((F169+H169+J169+L169+N169)/E169)*100</f>
        <v>58.031088082901547</v>
      </c>
      <c r="Z169" s="13" t="str">
        <f t="shared" ref="Z169:Z172" si="312">IF(P169+R169+T169=E169,"ок","не верно")</f>
        <v>ок</v>
      </c>
    </row>
    <row r="170" spans="3:26" x14ac:dyDescent="0.25">
      <c r="C170" s="325" t="s">
        <v>119</v>
      </c>
      <c r="D170" s="330"/>
      <c r="E170" s="181">
        <f>E127+E133+E139+E145+E151</f>
        <v>1769</v>
      </c>
      <c r="F170" s="181">
        <f>F127+F133+F139+F145+F151</f>
        <v>191</v>
      </c>
      <c r="G170" s="181">
        <f t="shared" si="301"/>
        <v>10.797060486150368</v>
      </c>
      <c r="H170" s="181">
        <f>H127+H133+H139+H145+H151</f>
        <v>359</v>
      </c>
      <c r="I170" s="181">
        <f t="shared" si="302"/>
        <v>20.293951384963258</v>
      </c>
      <c r="J170" s="181">
        <f>J127+J133+J139+J145+J151</f>
        <v>17</v>
      </c>
      <c r="K170" s="181">
        <f t="shared" si="303"/>
        <v>0.96099491237987555</v>
      </c>
      <c r="L170" s="181">
        <f>L127+L133+L139+L145+L151</f>
        <v>184</v>
      </c>
      <c r="M170" s="181">
        <f t="shared" si="304"/>
        <v>10.40135669869983</v>
      </c>
      <c r="N170" s="181">
        <f>N127+N133+N139+N145+N151</f>
        <v>1</v>
      </c>
      <c r="O170" s="181">
        <f t="shared" si="306"/>
        <v>5.652911249293386E-2</v>
      </c>
      <c r="P170" s="181">
        <f t="shared" si="307"/>
        <v>752</v>
      </c>
      <c r="Q170" s="181">
        <f t="shared" si="308"/>
        <v>42.509892594686264</v>
      </c>
      <c r="R170" s="181">
        <f>R127+R133+R139+R145+R151</f>
        <v>994</v>
      </c>
      <c r="S170" s="181">
        <f t="shared" si="305"/>
        <v>56.189937817976258</v>
      </c>
      <c r="T170" s="181">
        <f>T127+T133+T139+T145+T151</f>
        <v>23</v>
      </c>
      <c r="U170" s="181">
        <f t="shared" si="309"/>
        <v>1.3001695873374788</v>
      </c>
      <c r="V170" s="181">
        <f>R170+T170</f>
        <v>1017</v>
      </c>
      <c r="W170" s="181">
        <f t="shared" si="310"/>
        <v>57.490107405313736</v>
      </c>
      <c r="X170" s="181">
        <f t="shared" ref="X169:X172" si="313">((F170+H170+J170)/E170)*100</f>
        <v>32.052006783493496</v>
      </c>
      <c r="Y170" s="181">
        <f t="shared" si="311"/>
        <v>42.509892594686264</v>
      </c>
      <c r="Z170" s="13" t="str">
        <f t="shared" si="312"/>
        <v>ок</v>
      </c>
    </row>
    <row r="171" spans="3:26" x14ac:dyDescent="0.25">
      <c r="C171" s="325" t="s">
        <v>118</v>
      </c>
      <c r="D171" s="326"/>
      <c r="E171" s="181">
        <f>E97+E103+E106</f>
        <v>36</v>
      </c>
      <c r="F171" s="181">
        <f>F97+F103+F106</f>
        <v>12</v>
      </c>
      <c r="G171" s="181">
        <f t="shared" si="301"/>
        <v>33.333333333333329</v>
      </c>
      <c r="H171" s="181">
        <f>H97+H103+H106</f>
        <v>8</v>
      </c>
      <c r="I171" s="181">
        <f t="shared" si="302"/>
        <v>22.222222222222221</v>
      </c>
      <c r="J171" s="181">
        <f>J97+J103+J106</f>
        <v>4</v>
      </c>
      <c r="K171" s="181">
        <f t="shared" si="303"/>
        <v>11.111111111111111</v>
      </c>
      <c r="L171" s="181">
        <f>L97+L103+L106</f>
        <v>0</v>
      </c>
      <c r="M171" s="181">
        <f t="shared" si="304"/>
        <v>0</v>
      </c>
      <c r="N171" s="181">
        <f>N97+N103+N106</f>
        <v>2</v>
      </c>
      <c r="O171" s="181">
        <f t="shared" si="306"/>
        <v>5.5555555555555554</v>
      </c>
      <c r="P171" s="181">
        <f t="shared" si="307"/>
        <v>26</v>
      </c>
      <c r="Q171" s="181">
        <f t="shared" si="308"/>
        <v>72.222222222222214</v>
      </c>
      <c r="R171" s="181">
        <f>R97+R103+R106</f>
        <v>8</v>
      </c>
      <c r="S171" s="181">
        <f t="shared" si="305"/>
        <v>22.222222222222221</v>
      </c>
      <c r="T171" s="181">
        <f>T97+T103+T106</f>
        <v>2</v>
      </c>
      <c r="U171" s="181">
        <f t="shared" si="309"/>
        <v>5.5555555555555554</v>
      </c>
      <c r="V171" s="181">
        <f t="shared" ref="V169:V172" si="314">R171+T171</f>
        <v>10</v>
      </c>
      <c r="W171" s="181">
        <f t="shared" si="310"/>
        <v>27.777777777777779</v>
      </c>
      <c r="X171" s="181">
        <f t="shared" si="313"/>
        <v>66.666666666666657</v>
      </c>
      <c r="Y171" s="181">
        <f t="shared" si="311"/>
        <v>72.222222222222214</v>
      </c>
      <c r="Z171" s="13" t="str">
        <f t="shared" si="312"/>
        <v>ок</v>
      </c>
    </row>
    <row r="172" spans="3:26" x14ac:dyDescent="0.25">
      <c r="C172" s="340" t="s">
        <v>124</v>
      </c>
      <c r="D172" s="344"/>
      <c r="E172" s="343">
        <f>SUM(E169:E171)</f>
        <v>2577</v>
      </c>
      <c r="F172" s="343">
        <f>SUM(F169:F171)</f>
        <v>347</v>
      </c>
      <c r="G172" s="343">
        <f t="shared" si="301"/>
        <v>13.465269693441986</v>
      </c>
      <c r="H172" s="343">
        <f>SUM(H169:H171)</f>
        <v>534</v>
      </c>
      <c r="I172" s="343">
        <f t="shared" si="302"/>
        <v>20.721769499417928</v>
      </c>
      <c r="J172" s="343">
        <f>SUM(J169:J171)</f>
        <v>37</v>
      </c>
      <c r="K172" s="343">
        <f t="shared" si="303"/>
        <v>1.4357780364765231</v>
      </c>
      <c r="L172" s="343">
        <f>SUM(L169:L171)</f>
        <v>301</v>
      </c>
      <c r="M172" s="343">
        <f t="shared" si="304"/>
        <v>11.680248350795498</v>
      </c>
      <c r="N172" s="343">
        <f>SUM(N169:N171)</f>
        <v>7</v>
      </c>
      <c r="O172" s="343">
        <f t="shared" si="306"/>
        <v>0.2716336825766395</v>
      </c>
      <c r="P172" s="343">
        <f t="shared" si="307"/>
        <v>1226</v>
      </c>
      <c r="Q172" s="343">
        <f t="shared" si="308"/>
        <v>47.574699262708577</v>
      </c>
      <c r="R172" s="343">
        <f>SUM(R169:R171)</f>
        <v>1301</v>
      </c>
      <c r="S172" s="343">
        <f t="shared" si="305"/>
        <v>50.485060147458285</v>
      </c>
      <c r="T172" s="343">
        <f>SUM(T169:T171)</f>
        <v>50</v>
      </c>
      <c r="U172" s="343">
        <f t="shared" si="309"/>
        <v>1.9402405898331394</v>
      </c>
      <c r="V172" s="343">
        <f t="shared" si="314"/>
        <v>1351</v>
      </c>
      <c r="W172" s="343">
        <f t="shared" si="310"/>
        <v>52.425300737291423</v>
      </c>
      <c r="X172" s="343">
        <f t="shared" si="313"/>
        <v>35.622817229336441</v>
      </c>
      <c r="Y172" s="343">
        <f t="shared" si="311"/>
        <v>47.574699262708577</v>
      </c>
      <c r="Z172" s="13" t="str">
        <f t="shared" si="312"/>
        <v>ок</v>
      </c>
    </row>
    <row r="173" spans="3:26" x14ac:dyDescent="0.25">
      <c r="C173" s="325" t="s">
        <v>120</v>
      </c>
      <c r="D173" s="326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  <c r="T173" s="181"/>
      <c r="U173" s="181"/>
      <c r="V173" s="181"/>
      <c r="W173" s="181"/>
      <c r="X173" s="181"/>
      <c r="Y173" s="181"/>
    </row>
    <row r="174" spans="3:26" x14ac:dyDescent="0.25">
      <c r="C174" s="327" t="s">
        <v>121</v>
      </c>
      <c r="D174" s="326"/>
      <c r="E174" s="181">
        <f>E59+E64+E84+E89+E94+E103+E139</f>
        <v>883</v>
      </c>
      <c r="F174" s="181">
        <f>F59+F64+F84+F89+F94+F103+F139</f>
        <v>115</v>
      </c>
      <c r="G174" s="181">
        <f t="shared" ref="G174:G177" si="315">(F174/E174)*100</f>
        <v>13.023782559456398</v>
      </c>
      <c r="H174" s="181">
        <f>H59+H64+H84+H89+H94+H103+H139</f>
        <v>178</v>
      </c>
      <c r="I174" s="181">
        <f t="shared" ref="I174:I177" si="316">(H174/E174)*100</f>
        <v>20.15855039637599</v>
      </c>
      <c r="J174" s="181">
        <f>J59+J64+J84+J89+J94+J103+J139</f>
        <v>6</v>
      </c>
      <c r="K174" s="181">
        <f t="shared" ref="K174:K177" si="317">(J174/E174)*100</f>
        <v>0.67950169875424693</v>
      </c>
      <c r="L174" s="181">
        <f>L59+L64+L84+L89+L94+L103+L139</f>
        <v>109</v>
      </c>
      <c r="M174" s="181">
        <f t="shared" ref="M174:M177" si="318">(L174/E174)*100</f>
        <v>12.344280860702153</v>
      </c>
      <c r="N174" s="181">
        <f>N59+N64+N84+N89+N94+N103+N139</f>
        <v>0</v>
      </c>
      <c r="O174" s="181">
        <f t="shared" ref="O174:O177" si="319">(N174/E174)*100</f>
        <v>0</v>
      </c>
      <c r="P174" s="181">
        <f t="shared" ref="P174:P177" si="320">F174+H174+J174+L174+N174</f>
        <v>408</v>
      </c>
      <c r="Q174" s="181">
        <f t="shared" ref="Q174:Q177" si="321">(P174/E174)*100</f>
        <v>46.206115515288786</v>
      </c>
      <c r="R174" s="181">
        <f>R59+R64+R84+R89+R94+R103+R139</f>
        <v>443</v>
      </c>
      <c r="S174" s="181">
        <f t="shared" ref="S174:S177" si="322">(R174/E174)*100</f>
        <v>50.169875424688556</v>
      </c>
      <c r="T174" s="181">
        <f>T59+T64+T84+T89+T94+T103+T139</f>
        <v>32</v>
      </c>
      <c r="U174" s="181">
        <f t="shared" ref="U174:U177" si="323">(T174/E174)*100</f>
        <v>3.6240090600226504</v>
      </c>
      <c r="V174" s="181">
        <f t="shared" ref="V174:V177" si="324">R174+T174</f>
        <v>475</v>
      </c>
      <c r="W174" s="181">
        <f t="shared" ref="W174:W177" si="325">(V174/E174)*100</f>
        <v>53.793884484711207</v>
      </c>
      <c r="X174" s="181">
        <f t="shared" ref="X174:X177" si="326">((F174+H174+J174)/E174)*100</f>
        <v>33.861834654586637</v>
      </c>
      <c r="Y174" s="181">
        <f t="shared" ref="Y174:Y177" si="327">((F174+H174+J174+L174+N174)/E174)*100</f>
        <v>46.206115515288786</v>
      </c>
      <c r="Z174" s="13" t="str">
        <f t="shared" ref="Z174:Z177" si="328">IF(P174+R174+T174=E174,"ок","не верно")</f>
        <v>ок</v>
      </c>
    </row>
    <row r="175" spans="3:26" ht="31.5" x14ac:dyDescent="0.25">
      <c r="C175" s="328" t="s">
        <v>122</v>
      </c>
      <c r="D175" s="326"/>
      <c r="E175" s="181">
        <f>E29+E49+E69+E74+E106+E127+E133+E151</f>
        <v>957</v>
      </c>
      <c r="F175" s="181">
        <f>F29+F49+F69+F74+F106+F127+F133+F151</f>
        <v>102</v>
      </c>
      <c r="G175" s="181">
        <f t="shared" si="315"/>
        <v>10.658307210031348</v>
      </c>
      <c r="H175" s="181">
        <f>H29+H49+H69+H74+H106+H127+H133+H151</f>
        <v>176</v>
      </c>
      <c r="I175" s="181">
        <f t="shared" si="316"/>
        <v>18.390804597701148</v>
      </c>
      <c r="J175" s="181">
        <f>J29+J49+J69+J74+J106+J127+J133+J151</f>
        <v>19</v>
      </c>
      <c r="K175" s="181">
        <f t="shared" si="317"/>
        <v>1.9853709508881923</v>
      </c>
      <c r="L175" s="181">
        <f>L29+L49+L69+L74+L106+L127+L133+L151</f>
        <v>77</v>
      </c>
      <c r="M175" s="181">
        <f t="shared" si="318"/>
        <v>8.0459770114942533</v>
      </c>
      <c r="N175" s="181">
        <f>N29+N49+N69+N74+N106+N127+N133+N151</f>
        <v>1</v>
      </c>
      <c r="O175" s="181">
        <f t="shared" si="319"/>
        <v>0.10449320794148381</v>
      </c>
      <c r="P175" s="181">
        <f t="shared" si="320"/>
        <v>375</v>
      </c>
      <c r="Q175" s="181">
        <f t="shared" si="321"/>
        <v>39.184952978056423</v>
      </c>
      <c r="R175" s="181">
        <f>R29+R49+R69+R74+R106+R127+R133+R151</f>
        <v>582</v>
      </c>
      <c r="S175" s="181">
        <f t="shared" si="322"/>
        <v>60.81504702194357</v>
      </c>
      <c r="T175" s="181">
        <f>T29+T49+T69+T74+T106+T127+T133+T151</f>
        <v>0</v>
      </c>
      <c r="U175" s="181">
        <f t="shared" si="323"/>
        <v>0</v>
      </c>
      <c r="V175" s="181">
        <f t="shared" si="324"/>
        <v>582</v>
      </c>
      <c r="W175" s="181">
        <f t="shared" si="325"/>
        <v>60.81504702194357</v>
      </c>
      <c r="X175" s="181">
        <f t="shared" si="326"/>
        <v>31.03448275862069</v>
      </c>
      <c r="Y175" s="181">
        <f t="shared" si="327"/>
        <v>39.184952978056423</v>
      </c>
      <c r="Z175" s="13" t="str">
        <f t="shared" si="328"/>
        <v>ок</v>
      </c>
    </row>
    <row r="176" spans="3:26" x14ac:dyDescent="0.25">
      <c r="C176" s="329" t="s">
        <v>123</v>
      </c>
      <c r="D176" s="326"/>
      <c r="E176" s="181">
        <f>E34+E39+E54+E79+E97+E145</f>
        <v>737</v>
      </c>
      <c r="F176" s="181">
        <f>F34+F39+F54+F79+F97+F145</f>
        <v>130</v>
      </c>
      <c r="G176" s="181">
        <f t="shared" si="315"/>
        <v>17.639077340569877</v>
      </c>
      <c r="H176" s="181">
        <f>H34+H39+H54+H79+H97+H145</f>
        <v>180</v>
      </c>
      <c r="I176" s="181">
        <f t="shared" si="316"/>
        <v>24.423337856173678</v>
      </c>
      <c r="J176" s="181">
        <f>J34+J39+J54+J79+J97+J145</f>
        <v>12</v>
      </c>
      <c r="K176" s="181">
        <f t="shared" si="317"/>
        <v>1.6282225237449117</v>
      </c>
      <c r="L176" s="181">
        <f>L34+L39+L54+L79+L97+L145</f>
        <v>115</v>
      </c>
      <c r="M176" s="181">
        <f t="shared" si="318"/>
        <v>15.603799185888739</v>
      </c>
      <c r="N176" s="181">
        <f>N34+N39+N54+N79+N97+N145</f>
        <v>6</v>
      </c>
      <c r="O176" s="181">
        <f t="shared" si="319"/>
        <v>0.81411126187245586</v>
      </c>
      <c r="P176" s="181">
        <f t="shared" si="320"/>
        <v>443</v>
      </c>
      <c r="Q176" s="181">
        <f t="shared" si="321"/>
        <v>60.108548168249662</v>
      </c>
      <c r="R176" s="181">
        <f>R34+R39+R54+R79+R97+R145</f>
        <v>276</v>
      </c>
      <c r="S176" s="181">
        <f t="shared" si="322"/>
        <v>37.449118046132973</v>
      </c>
      <c r="T176" s="181">
        <f>T34+T39+T54+T79+T97+T145</f>
        <v>18</v>
      </c>
      <c r="U176" s="181">
        <f t="shared" si="323"/>
        <v>2.4423337856173677</v>
      </c>
      <c r="V176" s="181">
        <f t="shared" si="324"/>
        <v>294</v>
      </c>
      <c r="W176" s="181">
        <f t="shared" si="325"/>
        <v>39.891451831750338</v>
      </c>
      <c r="X176" s="181">
        <f t="shared" si="326"/>
        <v>43.690637720488468</v>
      </c>
      <c r="Y176" s="181">
        <f t="shared" si="327"/>
        <v>60.108548168249662</v>
      </c>
      <c r="Z176" s="13" t="str">
        <f t="shared" si="328"/>
        <v>ок</v>
      </c>
    </row>
    <row r="177" spans="3:26" x14ac:dyDescent="0.25">
      <c r="C177" s="340" t="s">
        <v>124</v>
      </c>
      <c r="D177" s="344"/>
      <c r="E177" s="343">
        <f>SUM(E174:E176)</f>
        <v>2577</v>
      </c>
      <c r="F177" s="343">
        <f>SUM(F174:F176)</f>
        <v>347</v>
      </c>
      <c r="G177" s="343">
        <f t="shared" si="315"/>
        <v>13.465269693441986</v>
      </c>
      <c r="H177" s="343">
        <f>SUM(H174:H176)</f>
        <v>534</v>
      </c>
      <c r="I177" s="343">
        <f t="shared" si="316"/>
        <v>20.721769499417928</v>
      </c>
      <c r="J177" s="343">
        <f>SUM(J174:J176)</f>
        <v>37</v>
      </c>
      <c r="K177" s="343">
        <f t="shared" si="317"/>
        <v>1.4357780364765231</v>
      </c>
      <c r="L177" s="343">
        <f>SUM(L174:L176)</f>
        <v>301</v>
      </c>
      <c r="M177" s="343">
        <f t="shared" si="318"/>
        <v>11.680248350795498</v>
      </c>
      <c r="N177" s="343">
        <f>SUM(N174:N176)</f>
        <v>7</v>
      </c>
      <c r="O177" s="343">
        <f t="shared" si="319"/>
        <v>0.2716336825766395</v>
      </c>
      <c r="P177" s="343">
        <f t="shared" si="320"/>
        <v>1226</v>
      </c>
      <c r="Q177" s="343">
        <f t="shared" si="321"/>
        <v>47.574699262708577</v>
      </c>
      <c r="R177" s="343">
        <f>SUM(R174:R176)</f>
        <v>1301</v>
      </c>
      <c r="S177" s="343">
        <f t="shared" si="322"/>
        <v>50.485060147458285</v>
      </c>
      <c r="T177" s="343">
        <f>SUM(T174:T176)</f>
        <v>50</v>
      </c>
      <c r="U177" s="343">
        <f t="shared" si="323"/>
        <v>1.9402405898331394</v>
      </c>
      <c r="V177" s="343">
        <f t="shared" si="324"/>
        <v>1351</v>
      </c>
      <c r="W177" s="343">
        <f t="shared" si="325"/>
        <v>52.425300737291423</v>
      </c>
      <c r="X177" s="343">
        <f t="shared" si="326"/>
        <v>35.622817229336441</v>
      </c>
      <c r="Y177" s="343">
        <f t="shared" si="327"/>
        <v>47.574699262708577</v>
      </c>
      <c r="Z177" s="13" t="str">
        <f t="shared" si="328"/>
        <v>ок</v>
      </c>
    </row>
    <row r="178" spans="3:26" x14ac:dyDescent="0.25">
      <c r="C178" s="14"/>
      <c r="D178" s="101"/>
    </row>
  </sheetData>
  <mergeCells count="90">
    <mergeCell ref="C159:C164"/>
    <mergeCell ref="C165:C167"/>
    <mergeCell ref="C154:C158"/>
    <mergeCell ref="A2:Y2"/>
    <mergeCell ref="A3:Y3"/>
    <mergeCell ref="A25:A29"/>
    <mergeCell ref="B25:B29"/>
    <mergeCell ref="C25:C29"/>
    <mergeCell ref="C30:C34"/>
    <mergeCell ref="B30:B34"/>
    <mergeCell ref="A30:A34"/>
    <mergeCell ref="C35:C39"/>
    <mergeCell ref="B35:B39"/>
    <mergeCell ref="A35:A39"/>
    <mergeCell ref="A40:A43"/>
    <mergeCell ref="B40:B43"/>
    <mergeCell ref="C40:C43"/>
    <mergeCell ref="C45:C49"/>
    <mergeCell ref="B45:B49"/>
    <mergeCell ref="A45:A49"/>
    <mergeCell ref="C55:C59"/>
    <mergeCell ref="B55:B59"/>
    <mergeCell ref="A55:A59"/>
    <mergeCell ref="C50:C54"/>
    <mergeCell ref="B50:B54"/>
    <mergeCell ref="A50:A54"/>
    <mergeCell ref="C65:C69"/>
    <mergeCell ref="B65:B69"/>
    <mergeCell ref="A65:A69"/>
    <mergeCell ref="C60:C64"/>
    <mergeCell ref="B60:B64"/>
    <mergeCell ref="A60:A64"/>
    <mergeCell ref="C75:C79"/>
    <mergeCell ref="B75:B79"/>
    <mergeCell ref="A75:A79"/>
    <mergeCell ref="C70:C74"/>
    <mergeCell ref="B70:B74"/>
    <mergeCell ref="A70:A74"/>
    <mergeCell ref="C85:C89"/>
    <mergeCell ref="B85:B89"/>
    <mergeCell ref="A85:A89"/>
    <mergeCell ref="C80:C84"/>
    <mergeCell ref="B80:B84"/>
    <mergeCell ref="A80:A84"/>
    <mergeCell ref="C90:C94"/>
    <mergeCell ref="B90:B94"/>
    <mergeCell ref="A90:A94"/>
    <mergeCell ref="C95:C97"/>
    <mergeCell ref="B95:B97"/>
    <mergeCell ref="A95:A97"/>
    <mergeCell ref="A101:A103"/>
    <mergeCell ref="B101:B103"/>
    <mergeCell ref="C101:C103"/>
    <mergeCell ref="C98:C100"/>
    <mergeCell ref="B98:B100"/>
    <mergeCell ref="A98:A100"/>
    <mergeCell ref="A107:A109"/>
    <mergeCell ref="B107:B109"/>
    <mergeCell ref="C107:C109"/>
    <mergeCell ref="C104:C106"/>
    <mergeCell ref="B104:B106"/>
    <mergeCell ref="A104:A106"/>
    <mergeCell ref="A113:A115"/>
    <mergeCell ref="B113:B115"/>
    <mergeCell ref="C113:C115"/>
    <mergeCell ref="C110:C112"/>
    <mergeCell ref="B110:B112"/>
    <mergeCell ref="A110:A112"/>
    <mergeCell ref="C119:C121"/>
    <mergeCell ref="B119:B121"/>
    <mergeCell ref="A119:A121"/>
    <mergeCell ref="C116:C118"/>
    <mergeCell ref="B116:B118"/>
    <mergeCell ref="A116:A118"/>
    <mergeCell ref="C122:C127"/>
    <mergeCell ref="B122:B127"/>
    <mergeCell ref="A122:A127"/>
    <mergeCell ref="A128:A133"/>
    <mergeCell ref="B128:B133"/>
    <mergeCell ref="C128:C133"/>
    <mergeCell ref="C146:C151"/>
    <mergeCell ref="B146:B151"/>
    <mergeCell ref="A146:A151"/>
    <mergeCell ref="A152:C152"/>
    <mergeCell ref="C134:C139"/>
    <mergeCell ref="B134:B139"/>
    <mergeCell ref="A134:A139"/>
    <mergeCell ref="A140:A145"/>
    <mergeCell ref="B140:B145"/>
    <mergeCell ref="C140:C145"/>
  </mergeCells>
  <pageMargins left="0.70866141732283472" right="0.70866141732283472" top="0.74803149606299213" bottom="0.74803149606299213" header="0.31496062992125984" footer="0.31496062992125984"/>
  <pageSetup paperSize="9" scale="31" firstPageNumber="21474836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88"/>
  <sheetViews>
    <sheetView zoomScaleNormal="100" workbookViewId="0">
      <pane xSplit="4" ySplit="71" topLeftCell="E72" activePane="bottomRight" state="frozen"/>
      <selection activeCell="G133" sqref="G133"/>
      <selection pane="topRight"/>
      <selection pane="bottomLeft"/>
      <selection pane="bottomRight" activeCell="I135" sqref="I135"/>
    </sheetView>
  </sheetViews>
  <sheetFormatPr defaultRowHeight="15.75" x14ac:dyDescent="0.25"/>
  <cols>
    <col min="1" max="1" width="5.28515625" style="53" customWidth="1"/>
    <col min="2" max="2" width="10.5703125" style="54" bestFit="1" customWidth="1"/>
    <col min="3" max="3" width="43.85546875" style="55" customWidth="1"/>
    <col min="4" max="4" width="6.85546875" style="55" customWidth="1"/>
    <col min="5" max="6" width="15.7109375" style="145" customWidth="1"/>
    <col min="7" max="7" width="9.7109375" style="145" customWidth="1"/>
    <col min="8" max="8" width="15.7109375" style="145" customWidth="1"/>
    <col min="9" max="9" width="9.7109375" style="145" customWidth="1"/>
    <col min="10" max="10" width="15.7109375" style="145" customWidth="1"/>
    <col min="11" max="11" width="9.7109375" style="145" customWidth="1"/>
    <col min="12" max="12" width="15.7109375" style="145" customWidth="1"/>
    <col min="13" max="13" width="9.7109375" style="145" customWidth="1"/>
    <col min="14" max="14" width="15.7109375" style="145" customWidth="1"/>
    <col min="15" max="15" width="9.7109375" style="145" customWidth="1"/>
    <col min="16" max="16" width="15.7109375" style="145" customWidth="1"/>
    <col min="17" max="17" width="9.7109375" style="145" customWidth="1"/>
    <col min="18" max="18" width="15.7109375" style="145" customWidth="1"/>
    <col min="19" max="19" width="9.7109375" style="145" customWidth="1"/>
    <col min="20" max="21" width="15.140625" style="145" customWidth="1"/>
    <col min="22" max="22" width="15.7109375" style="104" customWidth="1"/>
    <col min="23" max="23" width="9.7109375" style="104" customWidth="1"/>
    <col min="24" max="24" width="12.42578125" style="145" bestFit="1" customWidth="1"/>
    <col min="25" max="25" width="15.140625" style="145" bestFit="1" customWidth="1"/>
    <col min="26" max="26" width="11.42578125" style="52" bestFit="1" customWidth="1"/>
    <col min="27" max="27" width="10.85546875" style="52" bestFit="1" customWidth="1"/>
    <col min="28" max="16384" width="9.140625" style="52"/>
  </cols>
  <sheetData>
    <row r="2" spans="1:26" ht="15.75" customHeight="1" x14ac:dyDescent="0.25">
      <c r="A2" s="287" t="s">
        <v>114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</row>
    <row r="3" spans="1:26" s="1" customFormat="1" ht="15.75" customHeight="1" x14ac:dyDescent="0.25">
      <c r="A3" s="288" t="s">
        <v>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</row>
    <row r="5" spans="1:26" ht="119.25" customHeight="1" thickBot="1" x14ac:dyDescent="0.3">
      <c r="A5" s="56" t="s">
        <v>2</v>
      </c>
      <c r="B5" s="57" t="s">
        <v>3</v>
      </c>
      <c r="C5" s="58" t="s">
        <v>4</v>
      </c>
      <c r="D5" s="59" t="s">
        <v>5</v>
      </c>
      <c r="E5" s="146" t="s">
        <v>6</v>
      </c>
      <c r="F5" s="147" t="s">
        <v>7</v>
      </c>
      <c r="G5" s="148" t="s">
        <v>8</v>
      </c>
      <c r="H5" s="149" t="s">
        <v>9</v>
      </c>
      <c r="I5" s="148" t="s">
        <v>8</v>
      </c>
      <c r="J5" s="149" t="s">
        <v>10</v>
      </c>
      <c r="K5" s="148" t="s">
        <v>8</v>
      </c>
      <c r="L5" s="149" t="s">
        <v>11</v>
      </c>
      <c r="M5" s="148" t="s">
        <v>8</v>
      </c>
      <c r="N5" s="149" t="s">
        <v>12</v>
      </c>
      <c r="O5" s="150" t="s">
        <v>8</v>
      </c>
      <c r="P5" s="147" t="s">
        <v>13</v>
      </c>
      <c r="Q5" s="148" t="s">
        <v>8</v>
      </c>
      <c r="R5" s="149" t="s">
        <v>14</v>
      </c>
      <c r="S5" s="148" t="s">
        <v>8</v>
      </c>
      <c r="T5" s="149" t="s">
        <v>15</v>
      </c>
      <c r="U5" s="148" t="s">
        <v>8</v>
      </c>
      <c r="V5" s="102" t="s">
        <v>16</v>
      </c>
      <c r="W5" s="103" t="s">
        <v>8</v>
      </c>
      <c r="X5" s="151" t="s">
        <v>17</v>
      </c>
      <c r="Y5" s="151" t="s">
        <v>18</v>
      </c>
      <c r="Z5" s="52" t="s">
        <v>19</v>
      </c>
    </row>
    <row r="6" spans="1:26" ht="32.25" thickBot="1" x14ac:dyDescent="0.3">
      <c r="A6" s="56">
        <v>1</v>
      </c>
      <c r="B6" s="57">
        <v>2</v>
      </c>
      <c r="C6" s="58">
        <v>3</v>
      </c>
      <c r="D6" s="59">
        <v>4</v>
      </c>
      <c r="E6" s="152">
        <v>5</v>
      </c>
      <c r="F6" s="147">
        <v>6</v>
      </c>
      <c r="G6" s="148">
        <v>7</v>
      </c>
      <c r="H6" s="149">
        <v>8</v>
      </c>
      <c r="I6" s="148">
        <v>9</v>
      </c>
      <c r="J6" s="149">
        <v>10</v>
      </c>
      <c r="K6" s="148">
        <v>11</v>
      </c>
      <c r="L6" s="149">
        <v>12</v>
      </c>
      <c r="M6" s="148">
        <v>13</v>
      </c>
      <c r="N6" s="149">
        <v>14</v>
      </c>
      <c r="O6" s="150">
        <v>15</v>
      </c>
      <c r="P6" s="147">
        <v>16</v>
      </c>
      <c r="Q6" s="148">
        <v>17</v>
      </c>
      <c r="R6" s="149">
        <v>18</v>
      </c>
      <c r="S6" s="148">
        <v>19</v>
      </c>
      <c r="T6" s="149">
        <v>20</v>
      </c>
      <c r="U6" s="150">
        <v>21</v>
      </c>
      <c r="V6" s="92"/>
      <c r="W6" s="91"/>
      <c r="X6" s="153">
        <v>22</v>
      </c>
      <c r="Y6" s="151">
        <v>23</v>
      </c>
      <c r="Z6" s="60" t="s">
        <v>20</v>
      </c>
    </row>
    <row r="7" spans="1:26" hidden="1" x14ac:dyDescent="0.25">
      <c r="A7" s="61">
        <v>1</v>
      </c>
      <c r="B7" s="62" t="s">
        <v>21</v>
      </c>
      <c r="C7" s="63" t="s">
        <v>22</v>
      </c>
      <c r="D7" s="64"/>
      <c r="E7" s="154"/>
      <c r="F7" s="155"/>
      <c r="G7" s="156"/>
      <c r="H7" s="155"/>
      <c r="I7" s="156"/>
      <c r="J7" s="155"/>
      <c r="K7" s="156"/>
      <c r="L7" s="155"/>
      <c r="M7" s="156"/>
      <c r="N7" s="155"/>
      <c r="O7" s="157"/>
      <c r="P7" s="155"/>
      <c r="Q7" s="156"/>
      <c r="R7" s="155"/>
      <c r="S7" s="156"/>
      <c r="T7" s="154"/>
      <c r="U7" s="158"/>
      <c r="V7" s="109"/>
      <c r="W7" s="110"/>
      <c r="X7" s="159"/>
      <c r="Y7" s="160"/>
      <c r="Z7" s="65" t="str">
        <f t="shared" ref="Z7:Z70" si="0">IF(P73+R73+T73=E73,"ок","не верно")</f>
        <v>ок</v>
      </c>
    </row>
    <row r="8" spans="1:26" ht="31.5" hidden="1" x14ac:dyDescent="0.25">
      <c r="A8" s="66">
        <v>2</v>
      </c>
      <c r="B8" s="67" t="s">
        <v>23</v>
      </c>
      <c r="C8" s="68" t="s">
        <v>24</v>
      </c>
      <c r="D8" s="69"/>
      <c r="E8" s="161"/>
      <c r="F8" s="162"/>
      <c r="G8" s="163"/>
      <c r="H8" s="162"/>
      <c r="I8" s="163"/>
      <c r="J8" s="162"/>
      <c r="K8" s="163"/>
      <c r="L8" s="162"/>
      <c r="M8" s="163"/>
      <c r="N8" s="162"/>
      <c r="O8" s="164"/>
      <c r="P8" s="162"/>
      <c r="Q8" s="163"/>
      <c r="R8" s="162"/>
      <c r="S8" s="163"/>
      <c r="T8" s="161"/>
      <c r="U8" s="165"/>
      <c r="V8" s="109"/>
      <c r="W8" s="110"/>
      <c r="X8" s="159"/>
      <c r="Y8" s="160"/>
      <c r="Z8" s="65" t="str">
        <f t="shared" si="0"/>
        <v>ок</v>
      </c>
    </row>
    <row r="9" spans="1:26" ht="31.5" hidden="1" x14ac:dyDescent="0.25">
      <c r="A9" s="66">
        <v>3</v>
      </c>
      <c r="B9" s="67" t="s">
        <v>25</v>
      </c>
      <c r="C9" s="68" t="s">
        <v>26</v>
      </c>
      <c r="D9" s="69"/>
      <c r="E9" s="161"/>
      <c r="F9" s="162"/>
      <c r="G9" s="163"/>
      <c r="H9" s="162"/>
      <c r="I9" s="163"/>
      <c r="J9" s="162"/>
      <c r="K9" s="163"/>
      <c r="L9" s="162"/>
      <c r="M9" s="163"/>
      <c r="N9" s="162"/>
      <c r="O9" s="164"/>
      <c r="P9" s="162"/>
      <c r="Q9" s="163"/>
      <c r="R9" s="162"/>
      <c r="S9" s="163"/>
      <c r="T9" s="161"/>
      <c r="U9" s="165"/>
      <c r="V9" s="109"/>
      <c r="W9" s="110"/>
      <c r="X9" s="159"/>
      <c r="Y9" s="160"/>
      <c r="Z9" s="65" t="str">
        <f t="shared" si="0"/>
        <v>ок</v>
      </c>
    </row>
    <row r="10" spans="1:26" ht="31.5" hidden="1" x14ac:dyDescent="0.25">
      <c r="A10" s="66">
        <v>4</v>
      </c>
      <c r="B10" s="67" t="s">
        <v>27</v>
      </c>
      <c r="C10" s="68" t="s">
        <v>28</v>
      </c>
      <c r="D10" s="69"/>
      <c r="E10" s="161"/>
      <c r="F10" s="162"/>
      <c r="G10" s="163"/>
      <c r="H10" s="162"/>
      <c r="I10" s="163"/>
      <c r="J10" s="162"/>
      <c r="K10" s="163"/>
      <c r="L10" s="162"/>
      <c r="M10" s="163"/>
      <c r="N10" s="162"/>
      <c r="O10" s="164"/>
      <c r="P10" s="162"/>
      <c r="Q10" s="163"/>
      <c r="R10" s="162"/>
      <c r="S10" s="163"/>
      <c r="T10" s="161"/>
      <c r="U10" s="165"/>
      <c r="V10" s="109"/>
      <c r="W10" s="110"/>
      <c r="X10" s="159"/>
      <c r="Y10" s="160"/>
      <c r="Z10" s="65" t="str">
        <f t="shared" si="0"/>
        <v>ок</v>
      </c>
    </row>
    <row r="11" spans="1:26" ht="31.5" hidden="1" x14ac:dyDescent="0.25">
      <c r="A11" s="66">
        <v>5</v>
      </c>
      <c r="B11" s="67" t="s">
        <v>29</v>
      </c>
      <c r="C11" s="68" t="s">
        <v>30</v>
      </c>
      <c r="D11" s="69"/>
      <c r="E11" s="161"/>
      <c r="F11" s="162"/>
      <c r="G11" s="163"/>
      <c r="H11" s="162"/>
      <c r="I11" s="163"/>
      <c r="J11" s="162"/>
      <c r="K11" s="163"/>
      <c r="L11" s="162"/>
      <c r="M11" s="163"/>
      <c r="N11" s="162"/>
      <c r="O11" s="164"/>
      <c r="P11" s="162"/>
      <c r="Q11" s="163"/>
      <c r="R11" s="162"/>
      <c r="S11" s="163"/>
      <c r="T11" s="161"/>
      <c r="U11" s="165"/>
      <c r="V11" s="109"/>
      <c r="W11" s="110"/>
      <c r="X11" s="159"/>
      <c r="Y11" s="160"/>
      <c r="Z11" s="65" t="str">
        <f t="shared" si="0"/>
        <v>ок</v>
      </c>
    </row>
    <row r="12" spans="1:26" ht="47.25" hidden="1" x14ac:dyDescent="0.25">
      <c r="A12" s="66"/>
      <c r="B12" s="67" t="s">
        <v>31</v>
      </c>
      <c r="C12" s="68" t="s">
        <v>32</v>
      </c>
      <c r="D12" s="69"/>
      <c r="E12" s="161"/>
      <c r="F12" s="162"/>
      <c r="G12" s="163"/>
      <c r="H12" s="162"/>
      <c r="I12" s="163"/>
      <c r="J12" s="162"/>
      <c r="K12" s="163"/>
      <c r="L12" s="162"/>
      <c r="M12" s="163"/>
      <c r="N12" s="162"/>
      <c r="O12" s="164"/>
      <c r="P12" s="162"/>
      <c r="Q12" s="163"/>
      <c r="R12" s="162"/>
      <c r="S12" s="163"/>
      <c r="T12" s="161"/>
      <c r="U12" s="165"/>
      <c r="V12" s="109"/>
      <c r="W12" s="110"/>
      <c r="X12" s="159"/>
      <c r="Y12" s="160"/>
      <c r="Z12" s="65" t="str">
        <f t="shared" si="0"/>
        <v>ок</v>
      </c>
    </row>
    <row r="13" spans="1:26" hidden="1" x14ac:dyDescent="0.25">
      <c r="A13" s="66">
        <v>6</v>
      </c>
      <c r="B13" s="67" t="s">
        <v>33</v>
      </c>
      <c r="C13" s="68" t="s">
        <v>34</v>
      </c>
      <c r="D13" s="69"/>
      <c r="E13" s="161"/>
      <c r="F13" s="162"/>
      <c r="G13" s="163"/>
      <c r="H13" s="162"/>
      <c r="I13" s="163"/>
      <c r="J13" s="162"/>
      <c r="K13" s="163"/>
      <c r="L13" s="162"/>
      <c r="M13" s="163"/>
      <c r="N13" s="162"/>
      <c r="O13" s="164"/>
      <c r="P13" s="162"/>
      <c r="Q13" s="163"/>
      <c r="R13" s="162"/>
      <c r="S13" s="163"/>
      <c r="T13" s="161"/>
      <c r="U13" s="165"/>
      <c r="V13" s="109"/>
      <c r="W13" s="110"/>
      <c r="X13" s="159"/>
      <c r="Y13" s="160"/>
      <c r="Z13" s="65" t="str">
        <f t="shared" si="0"/>
        <v>ок</v>
      </c>
    </row>
    <row r="14" spans="1:26" ht="31.5" hidden="1" x14ac:dyDescent="0.25">
      <c r="A14" s="66">
        <v>7</v>
      </c>
      <c r="B14" s="67" t="s">
        <v>35</v>
      </c>
      <c r="C14" s="68" t="s">
        <v>36</v>
      </c>
      <c r="D14" s="69"/>
      <c r="E14" s="161"/>
      <c r="F14" s="162"/>
      <c r="G14" s="163"/>
      <c r="H14" s="162"/>
      <c r="I14" s="163"/>
      <c r="J14" s="162"/>
      <c r="K14" s="163"/>
      <c r="L14" s="162"/>
      <c r="M14" s="163"/>
      <c r="N14" s="162"/>
      <c r="O14" s="164"/>
      <c r="P14" s="162"/>
      <c r="Q14" s="163"/>
      <c r="R14" s="162"/>
      <c r="S14" s="163"/>
      <c r="T14" s="161"/>
      <c r="U14" s="165"/>
      <c r="V14" s="109"/>
      <c r="W14" s="110"/>
      <c r="X14" s="159"/>
      <c r="Y14" s="160"/>
      <c r="Z14" s="65" t="str">
        <f t="shared" si="0"/>
        <v>ок</v>
      </c>
    </row>
    <row r="15" spans="1:26" ht="31.5" hidden="1" x14ac:dyDescent="0.25">
      <c r="A15" s="66"/>
      <c r="B15" s="67" t="s">
        <v>37</v>
      </c>
      <c r="C15" s="68" t="s">
        <v>38</v>
      </c>
      <c r="D15" s="69"/>
      <c r="E15" s="161"/>
      <c r="F15" s="162"/>
      <c r="G15" s="163"/>
      <c r="H15" s="162"/>
      <c r="I15" s="163"/>
      <c r="J15" s="162"/>
      <c r="K15" s="163"/>
      <c r="L15" s="162"/>
      <c r="M15" s="163"/>
      <c r="N15" s="162"/>
      <c r="O15" s="164"/>
      <c r="P15" s="162"/>
      <c r="Q15" s="163"/>
      <c r="R15" s="162"/>
      <c r="S15" s="163"/>
      <c r="T15" s="161"/>
      <c r="U15" s="165"/>
      <c r="V15" s="109"/>
      <c r="W15" s="110"/>
      <c r="X15" s="159"/>
      <c r="Y15" s="160"/>
      <c r="Z15" s="65" t="str">
        <f t="shared" si="0"/>
        <v>ок</v>
      </c>
    </row>
    <row r="16" spans="1:26" ht="47.25" hidden="1" x14ac:dyDescent="0.25">
      <c r="A16" s="66">
        <v>8</v>
      </c>
      <c r="B16" s="67" t="s">
        <v>39</v>
      </c>
      <c r="C16" s="68" t="s">
        <v>40</v>
      </c>
      <c r="D16" s="69"/>
      <c r="E16" s="161"/>
      <c r="F16" s="162"/>
      <c r="G16" s="163"/>
      <c r="H16" s="162"/>
      <c r="I16" s="163"/>
      <c r="J16" s="162"/>
      <c r="K16" s="163"/>
      <c r="L16" s="162"/>
      <c r="M16" s="163"/>
      <c r="N16" s="162"/>
      <c r="O16" s="164"/>
      <c r="P16" s="162"/>
      <c r="Q16" s="163"/>
      <c r="R16" s="162"/>
      <c r="S16" s="163"/>
      <c r="T16" s="161"/>
      <c r="U16" s="165"/>
      <c r="V16" s="109"/>
      <c r="W16" s="110"/>
      <c r="X16" s="159"/>
      <c r="Y16" s="160"/>
      <c r="Z16" s="65" t="str">
        <f t="shared" si="0"/>
        <v>ок</v>
      </c>
    </row>
    <row r="17" spans="1:26" hidden="1" x14ac:dyDescent="0.25">
      <c r="A17" s="66">
        <v>9</v>
      </c>
      <c r="B17" s="67" t="s">
        <v>41</v>
      </c>
      <c r="C17" s="68" t="s">
        <v>42</v>
      </c>
      <c r="D17" s="69"/>
      <c r="E17" s="161"/>
      <c r="F17" s="162"/>
      <c r="G17" s="163"/>
      <c r="H17" s="162"/>
      <c r="I17" s="163"/>
      <c r="J17" s="162"/>
      <c r="K17" s="163"/>
      <c r="L17" s="162"/>
      <c r="M17" s="163"/>
      <c r="N17" s="162"/>
      <c r="O17" s="164"/>
      <c r="P17" s="162"/>
      <c r="Q17" s="163"/>
      <c r="R17" s="162"/>
      <c r="S17" s="163"/>
      <c r="T17" s="161"/>
      <c r="U17" s="165"/>
      <c r="V17" s="109"/>
      <c r="W17" s="110"/>
      <c r="X17" s="159"/>
      <c r="Y17" s="160"/>
      <c r="Z17" s="65" t="str">
        <f t="shared" si="0"/>
        <v>ок</v>
      </c>
    </row>
    <row r="18" spans="1:26" ht="47.25" hidden="1" x14ac:dyDescent="0.25">
      <c r="A18" s="66"/>
      <c r="B18" s="67" t="s">
        <v>43</v>
      </c>
      <c r="C18" s="68" t="s">
        <v>44</v>
      </c>
      <c r="D18" s="69"/>
      <c r="E18" s="161"/>
      <c r="F18" s="162"/>
      <c r="G18" s="163"/>
      <c r="H18" s="162"/>
      <c r="I18" s="163"/>
      <c r="J18" s="162"/>
      <c r="K18" s="163"/>
      <c r="L18" s="162"/>
      <c r="M18" s="163"/>
      <c r="N18" s="162"/>
      <c r="O18" s="164"/>
      <c r="P18" s="162"/>
      <c r="Q18" s="163"/>
      <c r="R18" s="162"/>
      <c r="S18" s="163"/>
      <c r="T18" s="161"/>
      <c r="U18" s="165"/>
      <c r="V18" s="109"/>
      <c r="W18" s="110"/>
      <c r="X18" s="159"/>
      <c r="Y18" s="160"/>
      <c r="Z18" s="65" t="str">
        <f t="shared" si="0"/>
        <v>ок</v>
      </c>
    </row>
    <row r="19" spans="1:26" ht="47.25" hidden="1" x14ac:dyDescent="0.25">
      <c r="A19" s="66"/>
      <c r="B19" s="70" t="s">
        <v>45</v>
      </c>
      <c r="C19" s="68" t="s">
        <v>46</v>
      </c>
      <c r="D19" s="69"/>
      <c r="E19" s="161"/>
      <c r="F19" s="162"/>
      <c r="G19" s="163"/>
      <c r="H19" s="162"/>
      <c r="I19" s="163"/>
      <c r="J19" s="162"/>
      <c r="K19" s="163"/>
      <c r="L19" s="162"/>
      <c r="M19" s="163"/>
      <c r="N19" s="162"/>
      <c r="O19" s="164"/>
      <c r="P19" s="162"/>
      <c r="Q19" s="163"/>
      <c r="R19" s="162"/>
      <c r="S19" s="163"/>
      <c r="T19" s="161"/>
      <c r="U19" s="165"/>
      <c r="V19" s="109"/>
      <c r="W19" s="110"/>
      <c r="X19" s="159"/>
      <c r="Y19" s="160"/>
      <c r="Z19" s="65" t="str">
        <f t="shared" si="0"/>
        <v>ок</v>
      </c>
    </row>
    <row r="20" spans="1:26" ht="31.5" hidden="1" x14ac:dyDescent="0.25">
      <c r="A20" s="66">
        <v>10</v>
      </c>
      <c r="B20" s="67" t="s">
        <v>47</v>
      </c>
      <c r="C20" s="68" t="s">
        <v>48</v>
      </c>
      <c r="D20" s="69"/>
      <c r="E20" s="161"/>
      <c r="F20" s="162"/>
      <c r="G20" s="163"/>
      <c r="H20" s="162"/>
      <c r="I20" s="163"/>
      <c r="J20" s="162"/>
      <c r="K20" s="163"/>
      <c r="L20" s="162"/>
      <c r="M20" s="163"/>
      <c r="N20" s="162"/>
      <c r="O20" s="164"/>
      <c r="P20" s="162"/>
      <c r="Q20" s="163"/>
      <c r="R20" s="162"/>
      <c r="S20" s="163"/>
      <c r="T20" s="161"/>
      <c r="U20" s="165"/>
      <c r="V20" s="109"/>
      <c r="W20" s="110"/>
      <c r="X20" s="159"/>
      <c r="Y20" s="160"/>
      <c r="Z20" s="65" t="str">
        <f t="shared" si="0"/>
        <v>ок</v>
      </c>
    </row>
    <row r="21" spans="1:26" ht="47.25" hidden="1" x14ac:dyDescent="0.25">
      <c r="A21" s="66">
        <v>11</v>
      </c>
      <c r="B21" s="67" t="s">
        <v>49</v>
      </c>
      <c r="C21" s="68" t="s">
        <v>50</v>
      </c>
      <c r="D21" s="69"/>
      <c r="E21" s="161"/>
      <c r="F21" s="162"/>
      <c r="G21" s="163"/>
      <c r="H21" s="162"/>
      <c r="I21" s="163"/>
      <c r="J21" s="162"/>
      <c r="K21" s="163"/>
      <c r="L21" s="162"/>
      <c r="M21" s="163"/>
      <c r="N21" s="162"/>
      <c r="O21" s="164"/>
      <c r="P21" s="162"/>
      <c r="Q21" s="163"/>
      <c r="R21" s="162"/>
      <c r="S21" s="163"/>
      <c r="T21" s="161"/>
      <c r="U21" s="165"/>
      <c r="V21" s="109"/>
      <c r="W21" s="110"/>
      <c r="X21" s="159"/>
      <c r="Y21" s="160"/>
      <c r="Z21" s="65" t="str">
        <f t="shared" si="0"/>
        <v>ок</v>
      </c>
    </row>
    <row r="22" spans="1:26" ht="31.5" hidden="1" x14ac:dyDescent="0.25">
      <c r="A22" s="66">
        <v>12</v>
      </c>
      <c r="B22" s="67" t="s">
        <v>51</v>
      </c>
      <c r="C22" s="68" t="s">
        <v>52</v>
      </c>
      <c r="D22" s="69"/>
      <c r="E22" s="161"/>
      <c r="F22" s="162"/>
      <c r="G22" s="163"/>
      <c r="H22" s="162"/>
      <c r="I22" s="163"/>
      <c r="J22" s="162"/>
      <c r="K22" s="163"/>
      <c r="L22" s="162"/>
      <c r="M22" s="163"/>
      <c r="N22" s="162"/>
      <c r="O22" s="164"/>
      <c r="P22" s="162"/>
      <c r="Q22" s="163"/>
      <c r="R22" s="162"/>
      <c r="S22" s="163"/>
      <c r="T22" s="161"/>
      <c r="U22" s="165"/>
      <c r="V22" s="109"/>
      <c r="W22" s="110"/>
      <c r="X22" s="159"/>
      <c r="Y22" s="160"/>
      <c r="Z22" s="65" t="str">
        <f t="shared" si="0"/>
        <v>ок</v>
      </c>
    </row>
    <row r="23" spans="1:26" ht="31.5" hidden="1" x14ac:dyDescent="0.25">
      <c r="A23" s="66">
        <v>13</v>
      </c>
      <c r="B23" s="67" t="s">
        <v>53</v>
      </c>
      <c r="C23" s="68" t="s">
        <v>54</v>
      </c>
      <c r="D23" s="69"/>
      <c r="E23" s="161"/>
      <c r="F23" s="162"/>
      <c r="G23" s="163"/>
      <c r="H23" s="162"/>
      <c r="I23" s="163"/>
      <c r="J23" s="162"/>
      <c r="K23" s="163"/>
      <c r="L23" s="162"/>
      <c r="M23" s="163"/>
      <c r="N23" s="162"/>
      <c r="O23" s="164"/>
      <c r="P23" s="162"/>
      <c r="Q23" s="163"/>
      <c r="R23" s="162"/>
      <c r="S23" s="163"/>
      <c r="T23" s="161"/>
      <c r="U23" s="165"/>
      <c r="V23" s="109"/>
      <c r="W23" s="110"/>
      <c r="X23" s="159"/>
      <c r="Y23" s="160"/>
      <c r="Z23" s="65" t="str">
        <f t="shared" si="0"/>
        <v>ок</v>
      </c>
    </row>
    <row r="24" spans="1:26" hidden="1" x14ac:dyDescent="0.25">
      <c r="A24" s="66">
        <v>14</v>
      </c>
      <c r="B24" s="67" t="s">
        <v>55</v>
      </c>
      <c r="C24" s="68" t="s">
        <v>56</v>
      </c>
      <c r="D24" s="69"/>
      <c r="E24" s="161"/>
      <c r="F24" s="162"/>
      <c r="G24" s="163"/>
      <c r="H24" s="162"/>
      <c r="I24" s="163"/>
      <c r="J24" s="162"/>
      <c r="K24" s="163"/>
      <c r="L24" s="162"/>
      <c r="M24" s="163"/>
      <c r="N24" s="162"/>
      <c r="O24" s="164"/>
      <c r="P24" s="162"/>
      <c r="Q24" s="163"/>
      <c r="R24" s="162"/>
      <c r="S24" s="163"/>
      <c r="T24" s="161"/>
      <c r="U24" s="165"/>
      <c r="V24" s="109"/>
      <c r="W24" s="110"/>
      <c r="X24" s="159"/>
      <c r="Y24" s="160"/>
      <c r="Z24" s="65" t="str">
        <f t="shared" si="0"/>
        <v>ок</v>
      </c>
    </row>
    <row r="25" spans="1:26" hidden="1" x14ac:dyDescent="0.25">
      <c r="A25" s="66">
        <v>15</v>
      </c>
      <c r="B25" s="67" t="s">
        <v>57</v>
      </c>
      <c r="C25" s="68" t="s">
        <v>58</v>
      </c>
      <c r="D25" s="69"/>
      <c r="E25" s="161"/>
      <c r="F25" s="162"/>
      <c r="G25" s="163"/>
      <c r="H25" s="162"/>
      <c r="I25" s="163"/>
      <c r="J25" s="162"/>
      <c r="K25" s="163"/>
      <c r="L25" s="162"/>
      <c r="M25" s="163"/>
      <c r="N25" s="162"/>
      <c r="O25" s="164"/>
      <c r="P25" s="162"/>
      <c r="Q25" s="163"/>
      <c r="R25" s="162"/>
      <c r="S25" s="163"/>
      <c r="T25" s="161"/>
      <c r="U25" s="165"/>
      <c r="V25" s="109"/>
      <c r="W25" s="110"/>
      <c r="X25" s="159"/>
      <c r="Y25" s="160"/>
      <c r="Z25" s="65" t="str">
        <f t="shared" si="0"/>
        <v>ок</v>
      </c>
    </row>
    <row r="26" spans="1:26" ht="31.5" hidden="1" x14ac:dyDescent="0.25">
      <c r="A26" s="66">
        <v>16</v>
      </c>
      <c r="B26" s="67" t="s">
        <v>59</v>
      </c>
      <c r="C26" s="68" t="s">
        <v>60</v>
      </c>
      <c r="D26" s="69"/>
      <c r="E26" s="161"/>
      <c r="F26" s="162"/>
      <c r="G26" s="163"/>
      <c r="H26" s="162"/>
      <c r="I26" s="163"/>
      <c r="J26" s="162"/>
      <c r="K26" s="163"/>
      <c r="L26" s="162"/>
      <c r="M26" s="163"/>
      <c r="N26" s="162"/>
      <c r="O26" s="164"/>
      <c r="P26" s="162"/>
      <c r="Q26" s="163"/>
      <c r="R26" s="162"/>
      <c r="S26" s="163"/>
      <c r="T26" s="161"/>
      <c r="U26" s="165"/>
      <c r="V26" s="109"/>
      <c r="W26" s="110"/>
      <c r="X26" s="159"/>
      <c r="Y26" s="160"/>
      <c r="Z26" s="65" t="str">
        <f t="shared" si="0"/>
        <v>ок</v>
      </c>
    </row>
    <row r="27" spans="1:26" ht="15" hidden="1" customHeight="1" thickBot="1" x14ac:dyDescent="0.3">
      <c r="A27" s="71">
        <v>17</v>
      </c>
      <c r="B27" s="72" t="s">
        <v>61</v>
      </c>
      <c r="C27" s="73" t="s">
        <v>62</v>
      </c>
      <c r="D27" s="74"/>
      <c r="E27" s="166"/>
      <c r="F27" s="167"/>
      <c r="G27" s="168"/>
      <c r="H27" s="167"/>
      <c r="I27" s="168"/>
      <c r="J27" s="167"/>
      <c r="K27" s="168"/>
      <c r="L27" s="167"/>
      <c r="M27" s="168"/>
      <c r="N27" s="167"/>
      <c r="O27" s="169"/>
      <c r="P27" s="167"/>
      <c r="Q27" s="168"/>
      <c r="R27" s="167"/>
      <c r="S27" s="168"/>
      <c r="T27" s="166"/>
      <c r="U27" s="170"/>
      <c r="V27" s="109"/>
      <c r="W27" s="110"/>
      <c r="X27" s="159"/>
      <c r="Y27" s="160"/>
      <c r="Z27" s="65" t="str">
        <f t="shared" si="0"/>
        <v>ок</v>
      </c>
    </row>
    <row r="28" spans="1:26" ht="15" hidden="1" customHeight="1" x14ac:dyDescent="0.25">
      <c r="A28" s="275">
        <v>1</v>
      </c>
      <c r="B28" s="289" t="s">
        <v>63</v>
      </c>
      <c r="C28" s="279" t="s">
        <v>64</v>
      </c>
      <c r="D28" s="75">
        <v>1</v>
      </c>
      <c r="E28" s="171"/>
      <c r="F28" s="172"/>
      <c r="G28" s="173"/>
      <c r="H28" s="172"/>
      <c r="I28" s="173"/>
      <c r="J28" s="172"/>
      <c r="K28" s="173"/>
      <c r="L28" s="172"/>
      <c r="M28" s="173"/>
      <c r="N28" s="172"/>
      <c r="O28" s="174"/>
      <c r="P28" s="172"/>
      <c r="Q28" s="173"/>
      <c r="R28" s="172"/>
      <c r="S28" s="173"/>
      <c r="T28" s="171"/>
      <c r="U28" s="175"/>
      <c r="V28" s="109"/>
      <c r="W28" s="110"/>
      <c r="X28" s="159"/>
      <c r="Y28" s="160"/>
      <c r="Z28" s="65" t="str">
        <f t="shared" si="0"/>
        <v>ок</v>
      </c>
    </row>
    <row r="29" spans="1:26" ht="15" hidden="1" customHeight="1" x14ac:dyDescent="0.25">
      <c r="A29" s="276"/>
      <c r="B29" s="290"/>
      <c r="C29" s="280"/>
      <c r="D29" s="76">
        <v>2</v>
      </c>
      <c r="E29" s="161"/>
      <c r="F29" s="162"/>
      <c r="G29" s="163"/>
      <c r="H29" s="162"/>
      <c r="I29" s="163"/>
      <c r="J29" s="162"/>
      <c r="K29" s="163"/>
      <c r="L29" s="162"/>
      <c r="M29" s="163"/>
      <c r="N29" s="162"/>
      <c r="O29" s="164"/>
      <c r="P29" s="162"/>
      <c r="Q29" s="163"/>
      <c r="R29" s="162"/>
      <c r="S29" s="163"/>
      <c r="T29" s="161"/>
      <c r="U29" s="165"/>
      <c r="V29" s="109"/>
      <c r="W29" s="110"/>
      <c r="X29" s="159"/>
      <c r="Y29" s="160"/>
      <c r="Z29" s="65" t="str">
        <f t="shared" si="0"/>
        <v>ок</v>
      </c>
    </row>
    <row r="30" spans="1:26" ht="15" hidden="1" customHeight="1" x14ac:dyDescent="0.25">
      <c r="A30" s="276"/>
      <c r="B30" s="290"/>
      <c r="C30" s="280"/>
      <c r="D30" s="76">
        <v>3</v>
      </c>
      <c r="E30" s="161"/>
      <c r="F30" s="162"/>
      <c r="G30" s="163"/>
      <c r="H30" s="162"/>
      <c r="I30" s="163"/>
      <c r="J30" s="162"/>
      <c r="K30" s="163"/>
      <c r="L30" s="162"/>
      <c r="M30" s="163"/>
      <c r="N30" s="162"/>
      <c r="O30" s="164"/>
      <c r="P30" s="162"/>
      <c r="Q30" s="163"/>
      <c r="R30" s="162"/>
      <c r="S30" s="163"/>
      <c r="T30" s="161"/>
      <c r="U30" s="165"/>
      <c r="V30" s="109"/>
      <c r="W30" s="110"/>
      <c r="X30" s="159"/>
      <c r="Y30" s="160"/>
      <c r="Z30" s="65" t="str">
        <f t="shared" si="0"/>
        <v>ок</v>
      </c>
    </row>
    <row r="31" spans="1:26" ht="15" hidden="1" customHeight="1" thickBot="1" x14ac:dyDescent="0.3">
      <c r="A31" s="276"/>
      <c r="B31" s="291"/>
      <c r="C31" s="286"/>
      <c r="D31" s="77">
        <v>4</v>
      </c>
      <c r="E31" s="166"/>
      <c r="F31" s="167"/>
      <c r="G31" s="168"/>
      <c r="H31" s="167"/>
      <c r="I31" s="168"/>
      <c r="J31" s="167"/>
      <c r="K31" s="168"/>
      <c r="L31" s="167"/>
      <c r="M31" s="168"/>
      <c r="N31" s="167"/>
      <c r="O31" s="169"/>
      <c r="P31" s="167"/>
      <c r="Q31" s="168"/>
      <c r="R31" s="167"/>
      <c r="S31" s="168"/>
      <c r="T31" s="166"/>
      <c r="U31" s="170"/>
      <c r="V31" s="109"/>
      <c r="W31" s="110"/>
      <c r="X31" s="159"/>
      <c r="Y31" s="160"/>
      <c r="Z31" s="65" t="str">
        <f t="shared" si="0"/>
        <v>ок</v>
      </c>
    </row>
    <row r="32" spans="1:26" hidden="1" x14ac:dyDescent="0.25">
      <c r="A32" s="276">
        <v>2</v>
      </c>
      <c r="B32" s="272" t="s">
        <v>65</v>
      </c>
      <c r="C32" s="279" t="s">
        <v>66</v>
      </c>
      <c r="D32" s="75">
        <v>1</v>
      </c>
      <c r="E32" s="171"/>
      <c r="F32" s="172"/>
      <c r="G32" s="173"/>
      <c r="H32" s="172"/>
      <c r="I32" s="173"/>
      <c r="J32" s="172"/>
      <c r="K32" s="173"/>
      <c r="L32" s="172"/>
      <c r="M32" s="173"/>
      <c r="N32" s="172"/>
      <c r="O32" s="174"/>
      <c r="P32" s="172"/>
      <c r="Q32" s="173"/>
      <c r="R32" s="172"/>
      <c r="S32" s="173"/>
      <c r="T32" s="171"/>
      <c r="U32" s="175"/>
      <c r="V32" s="109"/>
      <c r="W32" s="110"/>
      <c r="X32" s="159"/>
      <c r="Y32" s="160"/>
      <c r="Z32" s="65" t="str">
        <f t="shared" si="0"/>
        <v>ок</v>
      </c>
    </row>
    <row r="33" spans="1:26" hidden="1" x14ac:dyDescent="0.25">
      <c r="A33" s="276"/>
      <c r="B33" s="264"/>
      <c r="C33" s="280"/>
      <c r="D33" s="76">
        <v>2</v>
      </c>
      <c r="E33" s="161"/>
      <c r="F33" s="162"/>
      <c r="G33" s="163"/>
      <c r="H33" s="162"/>
      <c r="I33" s="163"/>
      <c r="J33" s="162"/>
      <c r="K33" s="163"/>
      <c r="L33" s="162"/>
      <c r="M33" s="163"/>
      <c r="N33" s="162"/>
      <c r="O33" s="164"/>
      <c r="P33" s="162"/>
      <c r="Q33" s="163"/>
      <c r="R33" s="162"/>
      <c r="S33" s="163"/>
      <c r="T33" s="161"/>
      <c r="U33" s="165"/>
      <c r="V33" s="109"/>
      <c r="W33" s="110"/>
      <c r="X33" s="159"/>
      <c r="Y33" s="160"/>
      <c r="Z33" s="65" t="str">
        <f t="shared" si="0"/>
        <v>ок</v>
      </c>
    </row>
    <row r="34" spans="1:26" hidden="1" x14ac:dyDescent="0.25">
      <c r="A34" s="276"/>
      <c r="B34" s="264"/>
      <c r="C34" s="280"/>
      <c r="D34" s="76">
        <v>3</v>
      </c>
      <c r="E34" s="161"/>
      <c r="F34" s="162"/>
      <c r="G34" s="163"/>
      <c r="H34" s="162"/>
      <c r="I34" s="163"/>
      <c r="J34" s="162"/>
      <c r="K34" s="163"/>
      <c r="L34" s="162"/>
      <c r="M34" s="163"/>
      <c r="N34" s="162"/>
      <c r="O34" s="164"/>
      <c r="P34" s="162"/>
      <c r="Q34" s="163"/>
      <c r="R34" s="162"/>
      <c r="S34" s="163"/>
      <c r="T34" s="161"/>
      <c r="U34" s="165"/>
      <c r="V34" s="109"/>
      <c r="W34" s="110"/>
      <c r="X34" s="159"/>
      <c r="Y34" s="160"/>
      <c r="Z34" s="65" t="str">
        <f t="shared" si="0"/>
        <v>ок</v>
      </c>
    </row>
    <row r="35" spans="1:26" ht="16.5" hidden="1" thickBot="1" x14ac:dyDescent="0.3">
      <c r="A35" s="276"/>
      <c r="B35" s="278"/>
      <c r="C35" s="281"/>
      <c r="D35" s="78">
        <v>4</v>
      </c>
      <c r="E35" s="176"/>
      <c r="F35" s="177"/>
      <c r="G35" s="178"/>
      <c r="H35" s="177"/>
      <c r="I35" s="178"/>
      <c r="J35" s="177"/>
      <c r="K35" s="178"/>
      <c r="L35" s="177"/>
      <c r="M35" s="178"/>
      <c r="N35" s="177"/>
      <c r="O35" s="179"/>
      <c r="P35" s="177"/>
      <c r="Q35" s="178"/>
      <c r="R35" s="177"/>
      <c r="S35" s="178"/>
      <c r="T35" s="176"/>
      <c r="U35" s="180"/>
      <c r="V35" s="109"/>
      <c r="W35" s="110"/>
      <c r="X35" s="159"/>
      <c r="Y35" s="160"/>
      <c r="Z35" s="65" t="str">
        <f t="shared" si="0"/>
        <v>ок</v>
      </c>
    </row>
    <row r="36" spans="1:26" hidden="1" x14ac:dyDescent="0.25">
      <c r="A36" s="276">
        <v>3</v>
      </c>
      <c r="B36" s="284" t="s">
        <v>67</v>
      </c>
      <c r="C36" s="285" t="s">
        <v>68</v>
      </c>
      <c r="D36" s="79">
        <v>1</v>
      </c>
      <c r="E36" s="154"/>
      <c r="F36" s="155"/>
      <c r="G36" s="156"/>
      <c r="H36" s="155"/>
      <c r="I36" s="156"/>
      <c r="J36" s="155"/>
      <c r="K36" s="156"/>
      <c r="L36" s="155"/>
      <c r="M36" s="156"/>
      <c r="N36" s="155"/>
      <c r="O36" s="157"/>
      <c r="P36" s="155"/>
      <c r="Q36" s="156"/>
      <c r="R36" s="155"/>
      <c r="S36" s="156"/>
      <c r="T36" s="154"/>
      <c r="U36" s="158"/>
      <c r="V36" s="109"/>
      <c r="W36" s="110"/>
      <c r="X36" s="159"/>
      <c r="Y36" s="160"/>
      <c r="Z36" s="65" t="str">
        <f t="shared" si="0"/>
        <v>ок</v>
      </c>
    </row>
    <row r="37" spans="1:26" hidden="1" x14ac:dyDescent="0.25">
      <c r="A37" s="276"/>
      <c r="B37" s="264"/>
      <c r="C37" s="280"/>
      <c r="D37" s="76">
        <v>2</v>
      </c>
      <c r="E37" s="161"/>
      <c r="F37" s="162"/>
      <c r="G37" s="163"/>
      <c r="H37" s="162"/>
      <c r="I37" s="163"/>
      <c r="J37" s="162"/>
      <c r="K37" s="163"/>
      <c r="L37" s="162"/>
      <c r="M37" s="163"/>
      <c r="N37" s="162"/>
      <c r="O37" s="164"/>
      <c r="P37" s="162"/>
      <c r="Q37" s="163"/>
      <c r="R37" s="162"/>
      <c r="S37" s="163"/>
      <c r="T37" s="161"/>
      <c r="U37" s="165"/>
      <c r="V37" s="109"/>
      <c r="W37" s="110"/>
      <c r="X37" s="159"/>
      <c r="Y37" s="160"/>
      <c r="Z37" s="65" t="str">
        <f t="shared" si="0"/>
        <v>ок</v>
      </c>
    </row>
    <row r="38" spans="1:26" hidden="1" x14ac:dyDescent="0.25">
      <c r="A38" s="276"/>
      <c r="B38" s="264"/>
      <c r="C38" s="280"/>
      <c r="D38" s="76">
        <v>3</v>
      </c>
      <c r="E38" s="161"/>
      <c r="F38" s="162"/>
      <c r="G38" s="163"/>
      <c r="H38" s="162"/>
      <c r="I38" s="163"/>
      <c r="J38" s="162"/>
      <c r="K38" s="163"/>
      <c r="L38" s="162"/>
      <c r="M38" s="163"/>
      <c r="N38" s="162"/>
      <c r="O38" s="164"/>
      <c r="P38" s="162"/>
      <c r="Q38" s="163"/>
      <c r="R38" s="162"/>
      <c r="S38" s="163"/>
      <c r="T38" s="161"/>
      <c r="U38" s="165"/>
      <c r="V38" s="109"/>
      <c r="W38" s="110"/>
      <c r="X38" s="159"/>
      <c r="Y38" s="160"/>
      <c r="Z38" s="65" t="str">
        <f t="shared" si="0"/>
        <v>ок</v>
      </c>
    </row>
    <row r="39" spans="1:26" ht="16.5" hidden="1" thickBot="1" x14ac:dyDescent="0.3">
      <c r="A39" s="276"/>
      <c r="B39" s="265"/>
      <c r="C39" s="286"/>
      <c r="D39" s="77">
        <v>4</v>
      </c>
      <c r="E39" s="166"/>
      <c r="F39" s="167"/>
      <c r="G39" s="168"/>
      <c r="H39" s="167"/>
      <c r="I39" s="168"/>
      <c r="J39" s="167"/>
      <c r="K39" s="168"/>
      <c r="L39" s="167"/>
      <c r="M39" s="168"/>
      <c r="N39" s="167"/>
      <c r="O39" s="169"/>
      <c r="P39" s="167"/>
      <c r="Q39" s="168"/>
      <c r="R39" s="167"/>
      <c r="S39" s="168"/>
      <c r="T39" s="166"/>
      <c r="U39" s="170"/>
      <c r="V39" s="109"/>
      <c r="W39" s="110"/>
      <c r="X39" s="159"/>
      <c r="Y39" s="160"/>
      <c r="Z39" s="65" t="str">
        <f t="shared" si="0"/>
        <v>ок</v>
      </c>
    </row>
    <row r="40" spans="1:26" hidden="1" x14ac:dyDescent="0.25">
      <c r="A40" s="276">
        <v>4</v>
      </c>
      <c r="B40" s="272" t="s">
        <v>69</v>
      </c>
      <c r="C40" s="279" t="s">
        <v>70</v>
      </c>
      <c r="D40" s="75">
        <v>1</v>
      </c>
      <c r="E40" s="171"/>
      <c r="F40" s="172"/>
      <c r="G40" s="173"/>
      <c r="H40" s="172"/>
      <c r="I40" s="173"/>
      <c r="J40" s="172"/>
      <c r="K40" s="173"/>
      <c r="L40" s="172"/>
      <c r="M40" s="173"/>
      <c r="N40" s="172"/>
      <c r="O40" s="174"/>
      <c r="P40" s="172"/>
      <c r="Q40" s="173"/>
      <c r="R40" s="172"/>
      <c r="S40" s="173"/>
      <c r="T40" s="171"/>
      <c r="U40" s="175"/>
      <c r="V40" s="109"/>
      <c r="W40" s="110"/>
      <c r="X40" s="159"/>
      <c r="Y40" s="160"/>
      <c r="Z40" s="65" t="str">
        <f t="shared" si="0"/>
        <v>ок</v>
      </c>
    </row>
    <row r="41" spans="1:26" hidden="1" x14ac:dyDescent="0.25">
      <c r="A41" s="276"/>
      <c r="B41" s="264"/>
      <c r="C41" s="280"/>
      <c r="D41" s="76">
        <v>2</v>
      </c>
      <c r="E41" s="161"/>
      <c r="F41" s="162"/>
      <c r="G41" s="163"/>
      <c r="H41" s="162"/>
      <c r="I41" s="163"/>
      <c r="J41" s="162"/>
      <c r="K41" s="163"/>
      <c r="L41" s="162"/>
      <c r="M41" s="163"/>
      <c r="N41" s="162"/>
      <c r="O41" s="164"/>
      <c r="P41" s="162"/>
      <c r="Q41" s="163"/>
      <c r="R41" s="162"/>
      <c r="S41" s="163"/>
      <c r="T41" s="161"/>
      <c r="U41" s="165"/>
      <c r="V41" s="109"/>
      <c r="W41" s="110"/>
      <c r="X41" s="159"/>
      <c r="Y41" s="160"/>
      <c r="Z41" s="65" t="str">
        <f t="shared" si="0"/>
        <v>ок</v>
      </c>
    </row>
    <row r="42" spans="1:26" hidden="1" x14ac:dyDescent="0.25">
      <c r="A42" s="276"/>
      <c r="B42" s="264"/>
      <c r="C42" s="280"/>
      <c r="D42" s="76">
        <v>3</v>
      </c>
      <c r="E42" s="161"/>
      <c r="F42" s="162"/>
      <c r="G42" s="163"/>
      <c r="H42" s="162"/>
      <c r="I42" s="163"/>
      <c r="J42" s="162"/>
      <c r="K42" s="163"/>
      <c r="L42" s="162"/>
      <c r="M42" s="163"/>
      <c r="N42" s="162"/>
      <c r="O42" s="164"/>
      <c r="P42" s="162"/>
      <c r="Q42" s="163"/>
      <c r="R42" s="162"/>
      <c r="S42" s="163"/>
      <c r="T42" s="161"/>
      <c r="U42" s="165"/>
      <c r="V42" s="109"/>
      <c r="W42" s="110"/>
      <c r="X42" s="159"/>
      <c r="Y42" s="160"/>
      <c r="Z42" s="65" t="str">
        <f t="shared" si="0"/>
        <v>ок</v>
      </c>
    </row>
    <row r="43" spans="1:26" ht="16.5" hidden="1" thickBot="1" x14ac:dyDescent="0.3">
      <c r="A43" s="276"/>
      <c r="B43" s="278"/>
      <c r="C43" s="281"/>
      <c r="D43" s="78">
        <v>4</v>
      </c>
      <c r="E43" s="176"/>
      <c r="F43" s="177"/>
      <c r="G43" s="178"/>
      <c r="H43" s="177"/>
      <c r="I43" s="178"/>
      <c r="J43" s="177"/>
      <c r="K43" s="178"/>
      <c r="L43" s="177"/>
      <c r="M43" s="178"/>
      <c r="N43" s="177"/>
      <c r="O43" s="179"/>
      <c r="P43" s="177"/>
      <c r="Q43" s="178"/>
      <c r="R43" s="177"/>
      <c r="S43" s="178"/>
      <c r="T43" s="176"/>
      <c r="U43" s="180"/>
      <c r="V43" s="109"/>
      <c r="W43" s="110"/>
      <c r="X43" s="159"/>
      <c r="Y43" s="160"/>
      <c r="Z43" s="65" t="str">
        <f t="shared" si="0"/>
        <v>ок</v>
      </c>
    </row>
    <row r="44" spans="1:26" hidden="1" x14ac:dyDescent="0.25">
      <c r="A44" s="276">
        <v>5</v>
      </c>
      <c r="B44" s="284" t="s">
        <v>71</v>
      </c>
      <c r="C44" s="285" t="s">
        <v>72</v>
      </c>
      <c r="D44" s="79">
        <v>1</v>
      </c>
      <c r="E44" s="154"/>
      <c r="F44" s="155"/>
      <c r="G44" s="156"/>
      <c r="H44" s="155"/>
      <c r="I44" s="156"/>
      <c r="J44" s="155"/>
      <c r="K44" s="156"/>
      <c r="L44" s="155"/>
      <c r="M44" s="156"/>
      <c r="N44" s="155"/>
      <c r="O44" s="157"/>
      <c r="P44" s="155"/>
      <c r="Q44" s="156"/>
      <c r="R44" s="155"/>
      <c r="S44" s="156"/>
      <c r="T44" s="154"/>
      <c r="U44" s="158"/>
      <c r="V44" s="129">
        <f t="shared" ref="V44:V107" si="1">R44+T44</f>
        <v>0</v>
      </c>
      <c r="W44" s="127" t="e">
        <f t="shared" ref="W44:W71" si="2">(V44/E44)*100</f>
        <v>#DIV/0!</v>
      </c>
      <c r="X44" s="159"/>
      <c r="Y44" s="160"/>
      <c r="Z44" s="65" t="str">
        <f t="shared" si="0"/>
        <v>ок</v>
      </c>
    </row>
    <row r="45" spans="1:26" hidden="1" x14ac:dyDescent="0.25">
      <c r="A45" s="276"/>
      <c r="B45" s="264"/>
      <c r="C45" s="280"/>
      <c r="D45" s="76">
        <v>2</v>
      </c>
      <c r="E45" s="161"/>
      <c r="F45" s="162"/>
      <c r="G45" s="163"/>
      <c r="H45" s="162"/>
      <c r="I45" s="163"/>
      <c r="J45" s="162"/>
      <c r="K45" s="163"/>
      <c r="L45" s="162"/>
      <c r="M45" s="163"/>
      <c r="N45" s="162"/>
      <c r="O45" s="164"/>
      <c r="P45" s="162"/>
      <c r="Q45" s="163"/>
      <c r="R45" s="162"/>
      <c r="S45" s="163"/>
      <c r="T45" s="161"/>
      <c r="U45" s="165"/>
      <c r="V45" s="114">
        <f t="shared" si="1"/>
        <v>0</v>
      </c>
      <c r="W45" s="115" t="e">
        <f t="shared" si="2"/>
        <v>#DIV/0!</v>
      </c>
      <c r="X45" s="159"/>
      <c r="Y45" s="160"/>
      <c r="Z45" s="65" t="str">
        <f t="shared" si="0"/>
        <v>ок</v>
      </c>
    </row>
    <row r="46" spans="1:26" hidden="1" x14ac:dyDescent="0.25">
      <c r="A46" s="276"/>
      <c r="B46" s="264"/>
      <c r="C46" s="280"/>
      <c r="D46" s="76">
        <v>3</v>
      </c>
      <c r="E46" s="161"/>
      <c r="F46" s="162"/>
      <c r="G46" s="163"/>
      <c r="H46" s="162"/>
      <c r="I46" s="163"/>
      <c r="J46" s="162"/>
      <c r="K46" s="163"/>
      <c r="L46" s="162"/>
      <c r="M46" s="163"/>
      <c r="N46" s="162"/>
      <c r="O46" s="164"/>
      <c r="P46" s="162"/>
      <c r="Q46" s="163"/>
      <c r="R46" s="162"/>
      <c r="S46" s="163"/>
      <c r="T46" s="161"/>
      <c r="U46" s="165"/>
      <c r="V46" s="114">
        <f t="shared" si="1"/>
        <v>0</v>
      </c>
      <c r="W46" s="115" t="e">
        <f t="shared" si="2"/>
        <v>#DIV/0!</v>
      </c>
      <c r="X46" s="159"/>
      <c r="Y46" s="160"/>
      <c r="Z46" s="65" t="str">
        <f t="shared" si="0"/>
        <v>ок</v>
      </c>
    </row>
    <row r="47" spans="1:26" ht="16.5" hidden="1" thickBot="1" x14ac:dyDescent="0.3">
      <c r="A47" s="276"/>
      <c r="B47" s="265"/>
      <c r="C47" s="286"/>
      <c r="D47" s="77">
        <v>4</v>
      </c>
      <c r="E47" s="166"/>
      <c r="F47" s="167"/>
      <c r="G47" s="168"/>
      <c r="H47" s="167"/>
      <c r="I47" s="168"/>
      <c r="J47" s="167"/>
      <c r="K47" s="168"/>
      <c r="L47" s="167"/>
      <c r="M47" s="168"/>
      <c r="N47" s="167"/>
      <c r="O47" s="169"/>
      <c r="P47" s="167"/>
      <c r="Q47" s="168"/>
      <c r="R47" s="167"/>
      <c r="S47" s="168"/>
      <c r="T47" s="166"/>
      <c r="U47" s="170"/>
      <c r="V47" s="114">
        <f t="shared" si="1"/>
        <v>0</v>
      </c>
      <c r="W47" s="115" t="e">
        <f t="shared" si="2"/>
        <v>#DIV/0!</v>
      </c>
      <c r="X47" s="159"/>
      <c r="Y47" s="160"/>
      <c r="Z47" s="65" t="str">
        <f t="shared" si="0"/>
        <v>ок</v>
      </c>
    </row>
    <row r="48" spans="1:26" ht="16.5" hidden="1" thickBot="1" x14ac:dyDescent="0.3">
      <c r="A48" s="276">
        <v>6</v>
      </c>
      <c r="B48" s="272" t="s">
        <v>73</v>
      </c>
      <c r="C48" s="279" t="s">
        <v>74</v>
      </c>
      <c r="D48" s="75">
        <v>1</v>
      </c>
      <c r="E48" s="171"/>
      <c r="F48" s="172"/>
      <c r="G48" s="173"/>
      <c r="H48" s="172"/>
      <c r="I48" s="173"/>
      <c r="J48" s="172"/>
      <c r="K48" s="173"/>
      <c r="L48" s="172"/>
      <c r="M48" s="173"/>
      <c r="N48" s="172"/>
      <c r="O48" s="174"/>
      <c r="P48" s="172"/>
      <c r="Q48" s="173"/>
      <c r="R48" s="172"/>
      <c r="S48" s="173"/>
      <c r="T48" s="171"/>
      <c r="U48" s="175"/>
      <c r="V48" s="139">
        <f t="shared" si="1"/>
        <v>0</v>
      </c>
      <c r="W48" s="137" t="e">
        <f t="shared" si="2"/>
        <v>#DIV/0!</v>
      </c>
      <c r="X48" s="159"/>
      <c r="Y48" s="160"/>
      <c r="Z48" s="65" t="str">
        <f t="shared" si="0"/>
        <v>ок</v>
      </c>
    </row>
    <row r="49" spans="1:26" hidden="1" x14ac:dyDescent="0.25">
      <c r="A49" s="276"/>
      <c r="B49" s="264"/>
      <c r="C49" s="280"/>
      <c r="D49" s="76">
        <v>2</v>
      </c>
      <c r="E49" s="161"/>
      <c r="F49" s="162"/>
      <c r="G49" s="163"/>
      <c r="H49" s="162"/>
      <c r="I49" s="163"/>
      <c r="J49" s="162"/>
      <c r="K49" s="163"/>
      <c r="L49" s="162"/>
      <c r="M49" s="163"/>
      <c r="N49" s="162"/>
      <c r="O49" s="164"/>
      <c r="P49" s="162"/>
      <c r="Q49" s="163"/>
      <c r="R49" s="162"/>
      <c r="S49" s="163"/>
      <c r="T49" s="161"/>
      <c r="U49" s="165"/>
      <c r="V49" s="106">
        <f t="shared" si="1"/>
        <v>0</v>
      </c>
      <c r="W49" s="107" t="e">
        <f t="shared" si="2"/>
        <v>#DIV/0!</v>
      </c>
      <c r="X49" s="159"/>
      <c r="Y49" s="160"/>
      <c r="Z49" s="65" t="str">
        <f t="shared" si="0"/>
        <v>ок</v>
      </c>
    </row>
    <row r="50" spans="1:26" hidden="1" x14ac:dyDescent="0.25">
      <c r="A50" s="276"/>
      <c r="B50" s="264"/>
      <c r="C50" s="280"/>
      <c r="D50" s="76">
        <v>3</v>
      </c>
      <c r="E50" s="161"/>
      <c r="F50" s="162"/>
      <c r="G50" s="163"/>
      <c r="H50" s="162"/>
      <c r="I50" s="163"/>
      <c r="J50" s="162"/>
      <c r="K50" s="163"/>
      <c r="L50" s="162"/>
      <c r="M50" s="163"/>
      <c r="N50" s="162"/>
      <c r="O50" s="164"/>
      <c r="P50" s="162"/>
      <c r="Q50" s="163"/>
      <c r="R50" s="162"/>
      <c r="S50" s="163"/>
      <c r="T50" s="161"/>
      <c r="U50" s="165"/>
      <c r="V50" s="114">
        <f t="shared" si="1"/>
        <v>0</v>
      </c>
      <c r="W50" s="115" t="e">
        <f t="shared" si="2"/>
        <v>#DIV/0!</v>
      </c>
      <c r="X50" s="159"/>
      <c r="Y50" s="160"/>
      <c r="Z50" s="65" t="str">
        <f t="shared" si="0"/>
        <v>ок</v>
      </c>
    </row>
    <row r="51" spans="1:26" ht="16.5" hidden="1" thickBot="1" x14ac:dyDescent="0.3">
      <c r="A51" s="276"/>
      <c r="B51" s="278"/>
      <c r="C51" s="281"/>
      <c r="D51" s="78">
        <v>4</v>
      </c>
      <c r="E51" s="176"/>
      <c r="F51" s="177"/>
      <c r="G51" s="178"/>
      <c r="H51" s="177"/>
      <c r="I51" s="178"/>
      <c r="J51" s="177"/>
      <c r="K51" s="178"/>
      <c r="L51" s="177"/>
      <c r="M51" s="178"/>
      <c r="N51" s="177"/>
      <c r="O51" s="179"/>
      <c r="P51" s="177"/>
      <c r="Q51" s="178"/>
      <c r="R51" s="177"/>
      <c r="S51" s="178"/>
      <c r="T51" s="176"/>
      <c r="U51" s="180"/>
      <c r="V51" s="114">
        <f t="shared" si="1"/>
        <v>0</v>
      </c>
      <c r="W51" s="115" t="e">
        <f t="shared" si="2"/>
        <v>#DIV/0!</v>
      </c>
      <c r="X51" s="159"/>
      <c r="Y51" s="160"/>
      <c r="Z51" s="65" t="str">
        <f t="shared" si="0"/>
        <v>ок</v>
      </c>
    </row>
    <row r="52" spans="1:26" hidden="1" x14ac:dyDescent="0.25">
      <c r="A52" s="276">
        <v>7</v>
      </c>
      <c r="B52" s="284" t="s">
        <v>75</v>
      </c>
      <c r="C52" s="285" t="s">
        <v>76</v>
      </c>
      <c r="D52" s="79">
        <v>1</v>
      </c>
      <c r="E52" s="154"/>
      <c r="F52" s="155"/>
      <c r="G52" s="156"/>
      <c r="H52" s="155"/>
      <c r="I52" s="156"/>
      <c r="J52" s="155"/>
      <c r="K52" s="156"/>
      <c r="L52" s="155"/>
      <c r="M52" s="156"/>
      <c r="N52" s="155"/>
      <c r="O52" s="157"/>
      <c r="P52" s="155"/>
      <c r="Q52" s="156"/>
      <c r="R52" s="155"/>
      <c r="S52" s="156"/>
      <c r="T52" s="154"/>
      <c r="U52" s="158"/>
      <c r="V52" s="114">
        <f t="shared" si="1"/>
        <v>0</v>
      </c>
      <c r="W52" s="115" t="e">
        <f t="shared" si="2"/>
        <v>#DIV/0!</v>
      </c>
      <c r="X52" s="159"/>
      <c r="Y52" s="160"/>
      <c r="Z52" s="65" t="str">
        <f t="shared" si="0"/>
        <v>ок</v>
      </c>
    </row>
    <row r="53" spans="1:26" hidden="1" x14ac:dyDescent="0.25">
      <c r="A53" s="276"/>
      <c r="B53" s="264"/>
      <c r="C53" s="280"/>
      <c r="D53" s="76">
        <v>2</v>
      </c>
      <c r="E53" s="161"/>
      <c r="F53" s="162"/>
      <c r="G53" s="163"/>
      <c r="H53" s="162"/>
      <c r="I53" s="163"/>
      <c r="J53" s="162"/>
      <c r="K53" s="163"/>
      <c r="L53" s="162"/>
      <c r="M53" s="163"/>
      <c r="N53" s="162"/>
      <c r="O53" s="164"/>
      <c r="P53" s="162"/>
      <c r="Q53" s="163"/>
      <c r="R53" s="162"/>
      <c r="S53" s="163"/>
      <c r="T53" s="161"/>
      <c r="U53" s="165"/>
      <c r="V53" s="114">
        <f t="shared" si="1"/>
        <v>0</v>
      </c>
      <c r="W53" s="115" t="e">
        <f t="shared" si="2"/>
        <v>#DIV/0!</v>
      </c>
      <c r="X53" s="159"/>
      <c r="Y53" s="160"/>
      <c r="Z53" s="65" t="str">
        <f t="shared" si="0"/>
        <v>ок</v>
      </c>
    </row>
    <row r="54" spans="1:26" hidden="1" x14ac:dyDescent="0.25">
      <c r="A54" s="276"/>
      <c r="B54" s="264"/>
      <c r="C54" s="280"/>
      <c r="D54" s="76">
        <v>3</v>
      </c>
      <c r="E54" s="161"/>
      <c r="F54" s="162"/>
      <c r="G54" s="163"/>
      <c r="H54" s="162"/>
      <c r="I54" s="163"/>
      <c r="J54" s="162"/>
      <c r="K54" s="163"/>
      <c r="L54" s="162"/>
      <c r="M54" s="163"/>
      <c r="N54" s="162"/>
      <c r="O54" s="164"/>
      <c r="P54" s="162"/>
      <c r="Q54" s="163"/>
      <c r="R54" s="162"/>
      <c r="S54" s="163"/>
      <c r="T54" s="161"/>
      <c r="U54" s="165"/>
      <c r="V54" s="114">
        <f t="shared" si="1"/>
        <v>0</v>
      </c>
      <c r="W54" s="115" t="e">
        <f t="shared" si="2"/>
        <v>#DIV/0!</v>
      </c>
      <c r="X54" s="159"/>
      <c r="Y54" s="160"/>
      <c r="Z54" s="65" t="str">
        <f t="shared" si="0"/>
        <v>ок</v>
      </c>
    </row>
    <row r="55" spans="1:26" ht="16.5" hidden="1" thickBot="1" x14ac:dyDescent="0.3">
      <c r="A55" s="276"/>
      <c r="B55" s="265"/>
      <c r="C55" s="286"/>
      <c r="D55" s="77">
        <v>4</v>
      </c>
      <c r="E55" s="166"/>
      <c r="F55" s="167"/>
      <c r="G55" s="168"/>
      <c r="H55" s="167"/>
      <c r="I55" s="168"/>
      <c r="J55" s="167"/>
      <c r="K55" s="168"/>
      <c r="L55" s="167"/>
      <c r="M55" s="168"/>
      <c r="N55" s="167"/>
      <c r="O55" s="169"/>
      <c r="P55" s="167"/>
      <c r="Q55" s="168"/>
      <c r="R55" s="167"/>
      <c r="S55" s="168"/>
      <c r="T55" s="166"/>
      <c r="U55" s="170"/>
      <c r="V55" s="114">
        <f t="shared" si="1"/>
        <v>0</v>
      </c>
      <c r="W55" s="115" t="e">
        <f t="shared" si="2"/>
        <v>#DIV/0!</v>
      </c>
      <c r="X55" s="159"/>
      <c r="Y55" s="160"/>
      <c r="Z55" s="65" t="str">
        <f t="shared" si="0"/>
        <v>ок</v>
      </c>
    </row>
    <row r="56" spans="1:26" hidden="1" x14ac:dyDescent="0.25">
      <c r="A56" s="276">
        <v>8</v>
      </c>
      <c r="B56" s="272" t="s">
        <v>77</v>
      </c>
      <c r="C56" s="279" t="s">
        <v>78</v>
      </c>
      <c r="D56" s="75">
        <v>1</v>
      </c>
      <c r="E56" s="171"/>
      <c r="F56" s="172"/>
      <c r="G56" s="173"/>
      <c r="H56" s="172"/>
      <c r="I56" s="173"/>
      <c r="J56" s="172"/>
      <c r="K56" s="173"/>
      <c r="L56" s="172"/>
      <c r="M56" s="173"/>
      <c r="N56" s="172"/>
      <c r="O56" s="174"/>
      <c r="P56" s="172"/>
      <c r="Q56" s="173"/>
      <c r="R56" s="172"/>
      <c r="S56" s="173"/>
      <c r="T56" s="171"/>
      <c r="U56" s="175"/>
      <c r="V56" s="114">
        <f t="shared" si="1"/>
        <v>0</v>
      </c>
      <c r="W56" s="115" t="e">
        <f t="shared" si="2"/>
        <v>#DIV/0!</v>
      </c>
      <c r="X56" s="159"/>
      <c r="Y56" s="160"/>
      <c r="Z56" s="65" t="str">
        <f t="shared" si="0"/>
        <v>ок</v>
      </c>
    </row>
    <row r="57" spans="1:26" hidden="1" x14ac:dyDescent="0.25">
      <c r="A57" s="276"/>
      <c r="B57" s="264"/>
      <c r="C57" s="280"/>
      <c r="D57" s="76">
        <v>2</v>
      </c>
      <c r="E57" s="161"/>
      <c r="F57" s="162"/>
      <c r="G57" s="163"/>
      <c r="H57" s="162"/>
      <c r="I57" s="163"/>
      <c r="J57" s="162"/>
      <c r="K57" s="163"/>
      <c r="L57" s="162"/>
      <c r="M57" s="163"/>
      <c r="N57" s="162"/>
      <c r="O57" s="164"/>
      <c r="P57" s="162"/>
      <c r="Q57" s="163"/>
      <c r="R57" s="162"/>
      <c r="S57" s="163"/>
      <c r="T57" s="161"/>
      <c r="U57" s="165"/>
      <c r="V57" s="114">
        <f t="shared" si="1"/>
        <v>0</v>
      </c>
      <c r="W57" s="115" t="e">
        <f t="shared" si="2"/>
        <v>#DIV/0!</v>
      </c>
      <c r="X57" s="159"/>
      <c r="Y57" s="160"/>
      <c r="Z57" s="65" t="str">
        <f t="shared" si="0"/>
        <v>ок</v>
      </c>
    </row>
    <row r="58" spans="1:26" hidden="1" x14ac:dyDescent="0.25">
      <c r="A58" s="276"/>
      <c r="B58" s="264"/>
      <c r="C58" s="280"/>
      <c r="D58" s="76">
        <v>3</v>
      </c>
      <c r="E58" s="161"/>
      <c r="F58" s="162"/>
      <c r="G58" s="163"/>
      <c r="H58" s="162"/>
      <c r="I58" s="163"/>
      <c r="J58" s="162"/>
      <c r="K58" s="163"/>
      <c r="L58" s="162"/>
      <c r="M58" s="163"/>
      <c r="N58" s="162"/>
      <c r="O58" s="164"/>
      <c r="P58" s="162"/>
      <c r="Q58" s="163"/>
      <c r="R58" s="162"/>
      <c r="S58" s="163"/>
      <c r="T58" s="161"/>
      <c r="U58" s="165"/>
      <c r="V58" s="114">
        <f t="shared" si="1"/>
        <v>0</v>
      </c>
      <c r="W58" s="115" t="e">
        <f t="shared" si="2"/>
        <v>#DIV/0!</v>
      </c>
      <c r="X58" s="159"/>
      <c r="Y58" s="160"/>
      <c r="Z58" s="65" t="str">
        <f t="shared" si="0"/>
        <v>ок</v>
      </c>
    </row>
    <row r="59" spans="1:26" ht="16.5" hidden="1" thickBot="1" x14ac:dyDescent="0.3">
      <c r="A59" s="276"/>
      <c r="B59" s="278"/>
      <c r="C59" s="281"/>
      <c r="D59" s="78">
        <v>4</v>
      </c>
      <c r="E59" s="176"/>
      <c r="F59" s="177"/>
      <c r="G59" s="178"/>
      <c r="H59" s="177"/>
      <c r="I59" s="178"/>
      <c r="J59" s="177"/>
      <c r="K59" s="178"/>
      <c r="L59" s="177"/>
      <c r="M59" s="178"/>
      <c r="N59" s="177"/>
      <c r="O59" s="179"/>
      <c r="P59" s="177"/>
      <c r="Q59" s="178"/>
      <c r="R59" s="177"/>
      <c r="S59" s="178"/>
      <c r="T59" s="176"/>
      <c r="U59" s="180"/>
      <c r="V59" s="114">
        <f t="shared" si="1"/>
        <v>0</v>
      </c>
      <c r="W59" s="115" t="e">
        <f t="shared" si="2"/>
        <v>#DIV/0!</v>
      </c>
      <c r="X59" s="159"/>
      <c r="Y59" s="160"/>
      <c r="Z59" s="65" t="str">
        <f t="shared" si="0"/>
        <v>ок</v>
      </c>
    </row>
    <row r="60" spans="1:26" hidden="1" x14ac:dyDescent="0.25">
      <c r="A60" s="276">
        <v>9</v>
      </c>
      <c r="B60" s="284" t="s">
        <v>79</v>
      </c>
      <c r="C60" s="285" t="s">
        <v>80</v>
      </c>
      <c r="D60" s="79">
        <v>1</v>
      </c>
      <c r="E60" s="154"/>
      <c r="F60" s="155"/>
      <c r="G60" s="156"/>
      <c r="H60" s="155"/>
      <c r="I60" s="156"/>
      <c r="J60" s="155"/>
      <c r="K60" s="156"/>
      <c r="L60" s="155"/>
      <c r="M60" s="156"/>
      <c r="N60" s="155"/>
      <c r="O60" s="157"/>
      <c r="P60" s="155"/>
      <c r="Q60" s="156"/>
      <c r="R60" s="155"/>
      <c r="S60" s="156"/>
      <c r="T60" s="154"/>
      <c r="U60" s="158"/>
      <c r="V60" s="114">
        <f t="shared" si="1"/>
        <v>0</v>
      </c>
      <c r="W60" s="115" t="e">
        <f t="shared" si="2"/>
        <v>#DIV/0!</v>
      </c>
      <c r="X60" s="159"/>
      <c r="Y60" s="160"/>
      <c r="Z60" s="65" t="str">
        <f t="shared" si="0"/>
        <v>ок</v>
      </c>
    </row>
    <row r="61" spans="1:26" hidden="1" x14ac:dyDescent="0.25">
      <c r="A61" s="276"/>
      <c r="B61" s="264"/>
      <c r="C61" s="280"/>
      <c r="D61" s="76">
        <v>2</v>
      </c>
      <c r="E61" s="161"/>
      <c r="F61" s="162"/>
      <c r="G61" s="163"/>
      <c r="H61" s="162"/>
      <c r="I61" s="163"/>
      <c r="J61" s="162"/>
      <c r="K61" s="163"/>
      <c r="L61" s="162"/>
      <c r="M61" s="163"/>
      <c r="N61" s="162"/>
      <c r="O61" s="164"/>
      <c r="P61" s="162"/>
      <c r="Q61" s="163"/>
      <c r="R61" s="162"/>
      <c r="S61" s="163"/>
      <c r="T61" s="161"/>
      <c r="U61" s="165"/>
      <c r="V61" s="114">
        <f t="shared" si="1"/>
        <v>0</v>
      </c>
      <c r="W61" s="115" t="e">
        <f t="shared" si="2"/>
        <v>#DIV/0!</v>
      </c>
      <c r="X61" s="159"/>
      <c r="Y61" s="160"/>
      <c r="Z61" s="65" t="str">
        <f t="shared" si="0"/>
        <v>ок</v>
      </c>
    </row>
    <row r="62" spans="1:26" hidden="1" x14ac:dyDescent="0.25">
      <c r="A62" s="276"/>
      <c r="B62" s="264"/>
      <c r="C62" s="280"/>
      <c r="D62" s="76">
        <v>3</v>
      </c>
      <c r="E62" s="161"/>
      <c r="F62" s="162"/>
      <c r="G62" s="163"/>
      <c r="H62" s="162"/>
      <c r="I62" s="163"/>
      <c r="J62" s="162"/>
      <c r="K62" s="163"/>
      <c r="L62" s="162"/>
      <c r="M62" s="163"/>
      <c r="N62" s="162"/>
      <c r="O62" s="164"/>
      <c r="P62" s="162"/>
      <c r="Q62" s="163"/>
      <c r="R62" s="162"/>
      <c r="S62" s="163"/>
      <c r="T62" s="161"/>
      <c r="U62" s="165"/>
      <c r="V62" s="114">
        <f t="shared" si="1"/>
        <v>0</v>
      </c>
      <c r="W62" s="115" t="e">
        <f t="shared" si="2"/>
        <v>#DIV/0!</v>
      </c>
      <c r="X62" s="159"/>
      <c r="Y62" s="160"/>
      <c r="Z62" s="65" t="str">
        <f t="shared" si="0"/>
        <v>ок</v>
      </c>
    </row>
    <row r="63" spans="1:26" ht="16.5" hidden="1" thickBot="1" x14ac:dyDescent="0.3">
      <c r="A63" s="283"/>
      <c r="B63" s="265"/>
      <c r="C63" s="286"/>
      <c r="D63" s="77">
        <v>4</v>
      </c>
      <c r="E63" s="166"/>
      <c r="F63" s="167"/>
      <c r="G63" s="168"/>
      <c r="H63" s="167"/>
      <c r="I63" s="168"/>
      <c r="J63" s="167"/>
      <c r="K63" s="168"/>
      <c r="L63" s="167"/>
      <c r="M63" s="168"/>
      <c r="N63" s="167"/>
      <c r="O63" s="169"/>
      <c r="P63" s="167"/>
      <c r="Q63" s="168"/>
      <c r="R63" s="167"/>
      <c r="S63" s="168"/>
      <c r="T63" s="166"/>
      <c r="U63" s="170"/>
      <c r="V63" s="114">
        <f t="shared" si="1"/>
        <v>0</v>
      </c>
      <c r="W63" s="115" t="e">
        <f t="shared" si="2"/>
        <v>#DIV/0!</v>
      </c>
      <c r="X63" s="159"/>
      <c r="Y63" s="160"/>
      <c r="Z63" s="65" t="str">
        <f t="shared" si="0"/>
        <v>ок</v>
      </c>
    </row>
    <row r="64" spans="1:26" hidden="1" x14ac:dyDescent="0.25">
      <c r="A64" s="275">
        <v>10</v>
      </c>
      <c r="B64" s="272" t="s">
        <v>81</v>
      </c>
      <c r="C64" s="279" t="s">
        <v>82</v>
      </c>
      <c r="D64" s="75">
        <v>1</v>
      </c>
      <c r="E64" s="171"/>
      <c r="F64" s="172"/>
      <c r="G64" s="173"/>
      <c r="H64" s="172"/>
      <c r="I64" s="173"/>
      <c r="J64" s="172"/>
      <c r="K64" s="173"/>
      <c r="L64" s="172"/>
      <c r="M64" s="173"/>
      <c r="N64" s="172"/>
      <c r="O64" s="174"/>
      <c r="P64" s="172"/>
      <c r="Q64" s="173"/>
      <c r="R64" s="172"/>
      <c r="S64" s="173"/>
      <c r="T64" s="171"/>
      <c r="U64" s="175"/>
      <c r="V64" s="114">
        <f t="shared" si="1"/>
        <v>0</v>
      </c>
      <c r="W64" s="115" t="e">
        <f t="shared" si="2"/>
        <v>#DIV/0!</v>
      </c>
      <c r="X64" s="159"/>
      <c r="Y64" s="160"/>
      <c r="Z64" s="65" t="str">
        <f t="shared" si="0"/>
        <v>ок</v>
      </c>
    </row>
    <row r="65" spans="1:26" hidden="1" x14ac:dyDescent="0.25">
      <c r="A65" s="276"/>
      <c r="B65" s="264"/>
      <c r="C65" s="280"/>
      <c r="D65" s="76">
        <v>2</v>
      </c>
      <c r="E65" s="161"/>
      <c r="F65" s="162"/>
      <c r="G65" s="163"/>
      <c r="H65" s="162"/>
      <c r="I65" s="163"/>
      <c r="J65" s="162"/>
      <c r="K65" s="163"/>
      <c r="L65" s="162"/>
      <c r="M65" s="163"/>
      <c r="N65" s="162"/>
      <c r="O65" s="164"/>
      <c r="P65" s="162"/>
      <c r="Q65" s="163"/>
      <c r="R65" s="162"/>
      <c r="S65" s="163"/>
      <c r="T65" s="161"/>
      <c r="U65" s="165"/>
      <c r="V65" s="114">
        <f t="shared" si="1"/>
        <v>0</v>
      </c>
      <c r="W65" s="115" t="e">
        <f t="shared" si="2"/>
        <v>#DIV/0!</v>
      </c>
      <c r="X65" s="159"/>
      <c r="Y65" s="160"/>
      <c r="Z65" s="65" t="e">
        <f>IF(P131+R131+T131=#REF!,"ок","не верно")</f>
        <v>#REF!</v>
      </c>
    </row>
    <row r="66" spans="1:26" hidden="1" x14ac:dyDescent="0.25">
      <c r="A66" s="276"/>
      <c r="B66" s="264"/>
      <c r="C66" s="280"/>
      <c r="D66" s="76">
        <v>3</v>
      </c>
      <c r="E66" s="161"/>
      <c r="F66" s="162"/>
      <c r="G66" s="163"/>
      <c r="H66" s="162"/>
      <c r="I66" s="163"/>
      <c r="J66" s="162"/>
      <c r="K66" s="163"/>
      <c r="L66" s="162"/>
      <c r="M66" s="163"/>
      <c r="N66" s="162"/>
      <c r="O66" s="164"/>
      <c r="P66" s="162"/>
      <c r="Q66" s="163"/>
      <c r="R66" s="162"/>
      <c r="S66" s="163"/>
      <c r="T66" s="161"/>
      <c r="U66" s="165"/>
      <c r="V66" s="114">
        <f t="shared" si="1"/>
        <v>0</v>
      </c>
      <c r="W66" s="115" t="e">
        <f t="shared" si="2"/>
        <v>#DIV/0!</v>
      </c>
      <c r="X66" s="159"/>
      <c r="Y66" s="160"/>
      <c r="Z66" s="65" t="str">
        <f t="shared" si="0"/>
        <v>ок</v>
      </c>
    </row>
    <row r="67" spans="1:26" ht="16.5" hidden="1" thickBot="1" x14ac:dyDescent="0.3">
      <c r="A67" s="277"/>
      <c r="B67" s="278"/>
      <c r="C67" s="281"/>
      <c r="D67" s="78">
        <v>4</v>
      </c>
      <c r="E67" s="176"/>
      <c r="F67" s="177"/>
      <c r="G67" s="178"/>
      <c r="H67" s="177"/>
      <c r="I67" s="178"/>
      <c r="J67" s="177"/>
      <c r="K67" s="178"/>
      <c r="L67" s="177"/>
      <c r="M67" s="178"/>
      <c r="N67" s="177"/>
      <c r="O67" s="179"/>
      <c r="P67" s="177"/>
      <c r="Q67" s="178"/>
      <c r="R67" s="177"/>
      <c r="S67" s="178"/>
      <c r="T67" s="176"/>
      <c r="U67" s="180"/>
      <c r="V67" s="114">
        <f t="shared" si="1"/>
        <v>0</v>
      </c>
      <c r="W67" s="115" t="e">
        <f t="shared" si="2"/>
        <v>#DIV/0!</v>
      </c>
      <c r="X67" s="159"/>
      <c r="Y67" s="160"/>
      <c r="Z67" s="65" t="str">
        <f t="shared" si="0"/>
        <v>ок</v>
      </c>
    </row>
    <row r="68" spans="1:26" hidden="1" x14ac:dyDescent="0.25">
      <c r="A68" s="282">
        <v>11</v>
      </c>
      <c r="B68" s="284" t="s">
        <v>83</v>
      </c>
      <c r="C68" s="285" t="s">
        <v>84</v>
      </c>
      <c r="D68" s="79">
        <v>1</v>
      </c>
      <c r="E68" s="154"/>
      <c r="F68" s="155"/>
      <c r="G68" s="156"/>
      <c r="H68" s="155"/>
      <c r="I68" s="156"/>
      <c r="J68" s="155"/>
      <c r="K68" s="156"/>
      <c r="L68" s="155"/>
      <c r="M68" s="156"/>
      <c r="N68" s="155"/>
      <c r="O68" s="157"/>
      <c r="P68" s="155"/>
      <c r="Q68" s="156"/>
      <c r="R68" s="155"/>
      <c r="S68" s="156"/>
      <c r="T68" s="154"/>
      <c r="U68" s="158"/>
      <c r="V68" s="114">
        <f t="shared" si="1"/>
        <v>0</v>
      </c>
      <c r="W68" s="115" t="e">
        <f t="shared" si="2"/>
        <v>#DIV/0!</v>
      </c>
      <c r="X68" s="159"/>
      <c r="Y68" s="160"/>
      <c r="Z68" s="65" t="str">
        <f t="shared" si="0"/>
        <v>ок</v>
      </c>
    </row>
    <row r="69" spans="1:26" hidden="1" x14ac:dyDescent="0.25">
      <c r="A69" s="276"/>
      <c r="B69" s="264"/>
      <c r="C69" s="280"/>
      <c r="D69" s="76">
        <v>2</v>
      </c>
      <c r="E69" s="161"/>
      <c r="F69" s="162"/>
      <c r="G69" s="163"/>
      <c r="H69" s="162"/>
      <c r="I69" s="163"/>
      <c r="J69" s="162"/>
      <c r="K69" s="163"/>
      <c r="L69" s="162"/>
      <c r="M69" s="163"/>
      <c r="N69" s="162"/>
      <c r="O69" s="164"/>
      <c r="P69" s="162"/>
      <c r="Q69" s="163"/>
      <c r="R69" s="162"/>
      <c r="S69" s="163"/>
      <c r="T69" s="161"/>
      <c r="U69" s="165"/>
      <c r="V69" s="114">
        <f t="shared" si="1"/>
        <v>0</v>
      </c>
      <c r="W69" s="115" t="e">
        <f t="shared" si="2"/>
        <v>#DIV/0!</v>
      </c>
      <c r="X69" s="159"/>
      <c r="Y69" s="160"/>
      <c r="Z69" s="65" t="str">
        <f t="shared" si="0"/>
        <v>ок</v>
      </c>
    </row>
    <row r="70" spans="1:26" hidden="1" x14ac:dyDescent="0.25">
      <c r="A70" s="276"/>
      <c r="B70" s="264"/>
      <c r="C70" s="280"/>
      <c r="D70" s="76">
        <v>3</v>
      </c>
      <c r="E70" s="161"/>
      <c r="F70" s="162"/>
      <c r="G70" s="163"/>
      <c r="H70" s="162"/>
      <c r="I70" s="163"/>
      <c r="J70" s="162"/>
      <c r="K70" s="163"/>
      <c r="L70" s="162"/>
      <c r="M70" s="163"/>
      <c r="N70" s="162"/>
      <c r="O70" s="164"/>
      <c r="P70" s="162"/>
      <c r="Q70" s="163"/>
      <c r="R70" s="162"/>
      <c r="S70" s="163"/>
      <c r="T70" s="161"/>
      <c r="U70" s="165"/>
      <c r="V70" s="114">
        <f t="shared" si="1"/>
        <v>0</v>
      </c>
      <c r="W70" s="115" t="e">
        <f t="shared" si="2"/>
        <v>#DIV/0!</v>
      </c>
      <c r="X70" s="159"/>
      <c r="Y70" s="160"/>
      <c r="Z70" s="65" t="str">
        <f t="shared" si="0"/>
        <v>ок</v>
      </c>
    </row>
    <row r="71" spans="1:26" ht="16.5" hidden="1" thickBot="1" x14ac:dyDescent="0.3">
      <c r="A71" s="283"/>
      <c r="B71" s="265"/>
      <c r="C71" s="286"/>
      <c r="D71" s="77">
        <v>4</v>
      </c>
      <c r="E71" s="166"/>
      <c r="F71" s="167"/>
      <c r="G71" s="168"/>
      <c r="H71" s="167"/>
      <c r="I71" s="168"/>
      <c r="J71" s="167"/>
      <c r="K71" s="168"/>
      <c r="L71" s="167"/>
      <c r="M71" s="168"/>
      <c r="N71" s="167"/>
      <c r="O71" s="169"/>
      <c r="P71" s="167"/>
      <c r="Q71" s="168"/>
      <c r="R71" s="167"/>
      <c r="S71" s="168"/>
      <c r="T71" s="166"/>
      <c r="U71" s="170"/>
      <c r="V71" s="120">
        <f t="shared" si="1"/>
        <v>0</v>
      </c>
      <c r="W71" s="121" t="e">
        <f t="shared" si="2"/>
        <v>#DIV/0!</v>
      </c>
      <c r="X71" s="159"/>
      <c r="Y71" s="160"/>
      <c r="Z71" s="65" t="str">
        <f>IF(P137+R137+T137=E137,"ок","не верно")</f>
        <v>ок</v>
      </c>
    </row>
    <row r="72" spans="1:26" x14ac:dyDescent="0.25">
      <c r="A72" s="272">
        <v>12</v>
      </c>
      <c r="B72" s="273" t="s">
        <v>85</v>
      </c>
      <c r="C72" s="274" t="s">
        <v>86</v>
      </c>
      <c r="D72" s="216">
        <v>1</v>
      </c>
      <c r="E72" s="215">
        <v>4</v>
      </c>
      <c r="F72" s="215">
        <v>0</v>
      </c>
      <c r="G72" s="208">
        <f>(F72/E72)*100</f>
        <v>0</v>
      </c>
      <c r="H72" s="215">
        <v>0</v>
      </c>
      <c r="I72" s="208">
        <f>(H72/E72)*100</f>
        <v>0</v>
      </c>
      <c r="J72" s="215">
        <v>0</v>
      </c>
      <c r="K72" s="208">
        <f>(J72/E72)*100</f>
        <v>0</v>
      </c>
      <c r="L72" s="215">
        <v>0</v>
      </c>
      <c r="M72" s="208">
        <f>(L72/E72)*100</f>
        <v>0</v>
      </c>
      <c r="N72" s="215">
        <v>0</v>
      </c>
      <c r="O72" s="208">
        <f>(N72/E72)*100</f>
        <v>0</v>
      </c>
      <c r="P72" s="208">
        <f>F72+H72+J72+L72+N72</f>
        <v>0</v>
      </c>
      <c r="Q72" s="208">
        <f>(P72/E72)*100</f>
        <v>0</v>
      </c>
      <c r="R72" s="215">
        <v>4</v>
      </c>
      <c r="S72" s="208">
        <f>(R72/E72)*100</f>
        <v>100</v>
      </c>
      <c r="T72" s="215">
        <v>0</v>
      </c>
      <c r="U72" s="208">
        <f>(T72/E72)*100</f>
        <v>0</v>
      </c>
      <c r="V72" s="208">
        <f>R72+T72</f>
        <v>4</v>
      </c>
      <c r="W72" s="208">
        <f>(V72/E72)*100</f>
        <v>100</v>
      </c>
      <c r="X72" s="208">
        <f>((F72+H72+J72)/E72)*100</f>
        <v>0</v>
      </c>
      <c r="Y72" s="127">
        <f>((F72+H72+J72+L72+N72)/E72)*100</f>
        <v>0</v>
      </c>
      <c r="Z72" s="80" t="str">
        <f t="shared" ref="Z72:Z126" si="3">IF(P72+R72+T72=E72,"ок","не верно")</f>
        <v>ок</v>
      </c>
    </row>
    <row r="73" spans="1:26" hidden="1" x14ac:dyDescent="0.25">
      <c r="A73" s="264"/>
      <c r="B73" s="266"/>
      <c r="C73" s="268"/>
      <c r="D73" s="217">
        <v>2</v>
      </c>
      <c r="E73" s="213"/>
      <c r="F73" s="213"/>
      <c r="G73" s="181" t="e">
        <f t="shared" ref="G73:G83" si="4">(F73/E73)*100</f>
        <v>#DIV/0!</v>
      </c>
      <c r="H73" s="213"/>
      <c r="I73" s="181" t="e">
        <f t="shared" ref="I73:I83" si="5">(H73/E73)*100</f>
        <v>#DIV/0!</v>
      </c>
      <c r="J73" s="213"/>
      <c r="K73" s="181" t="e">
        <f t="shared" ref="K73:K127" si="6">(J73/E73)*100</f>
        <v>#DIV/0!</v>
      </c>
      <c r="L73" s="213"/>
      <c r="M73" s="181" t="e">
        <f t="shared" ref="M73:M83" si="7">(L73/E73)*100</f>
        <v>#DIV/0!</v>
      </c>
      <c r="N73" s="213"/>
      <c r="O73" s="181" t="e">
        <f t="shared" ref="O73:O83" si="8">(N73/E73)*100</f>
        <v>#DIV/0!</v>
      </c>
      <c r="P73" s="181">
        <f t="shared" ref="P73:P83" si="9">F73+H73+J73+L73+N73</f>
        <v>0</v>
      </c>
      <c r="Q73" s="181" t="e">
        <f t="shared" ref="Q73:Q83" si="10">(P73/E73)*100</f>
        <v>#DIV/0!</v>
      </c>
      <c r="R73" s="213"/>
      <c r="S73" s="181" t="e">
        <f t="shared" ref="S73:S83" si="11">(R73/E73)*100</f>
        <v>#DIV/0!</v>
      </c>
      <c r="T73" s="213"/>
      <c r="U73" s="181" t="e">
        <f t="shared" ref="U73:U83" si="12">(T73/E73)*100</f>
        <v>#DIV/0!</v>
      </c>
      <c r="V73" s="181">
        <f t="shared" si="1"/>
        <v>0</v>
      </c>
      <c r="W73" s="181" t="e">
        <f t="shared" ref="W73:W127" si="13">(V73/E73)*100</f>
        <v>#DIV/0!</v>
      </c>
      <c r="X73" s="181" t="e">
        <f t="shared" ref="X73:X127" si="14">((F73+H73+J73)/E73)*100</f>
        <v>#DIV/0!</v>
      </c>
      <c r="Y73" s="115" t="e">
        <f t="shared" ref="Y73:Y127" si="15">((F73+H73+J73+L73+N73)/E73)*100</f>
        <v>#DIV/0!</v>
      </c>
      <c r="Z73" s="80" t="str">
        <f t="shared" si="3"/>
        <v>ок</v>
      </c>
    </row>
    <row r="74" spans="1:26" hidden="1" x14ac:dyDescent="0.25">
      <c r="A74" s="264"/>
      <c r="B74" s="266"/>
      <c r="C74" s="268"/>
      <c r="D74" s="218">
        <v>3</v>
      </c>
      <c r="E74" s="213"/>
      <c r="F74" s="213"/>
      <c r="G74" s="181" t="e">
        <f t="shared" si="4"/>
        <v>#DIV/0!</v>
      </c>
      <c r="H74" s="213"/>
      <c r="I74" s="181" t="e">
        <f t="shared" si="5"/>
        <v>#DIV/0!</v>
      </c>
      <c r="J74" s="213"/>
      <c r="K74" s="181" t="e">
        <f t="shared" si="6"/>
        <v>#DIV/0!</v>
      </c>
      <c r="L74" s="213"/>
      <c r="M74" s="181" t="e">
        <f t="shared" si="7"/>
        <v>#DIV/0!</v>
      </c>
      <c r="N74" s="213"/>
      <c r="O74" s="181" t="e">
        <f t="shared" si="8"/>
        <v>#DIV/0!</v>
      </c>
      <c r="P74" s="181">
        <f t="shared" si="9"/>
        <v>0</v>
      </c>
      <c r="Q74" s="181" t="e">
        <f t="shared" si="10"/>
        <v>#DIV/0!</v>
      </c>
      <c r="R74" s="213"/>
      <c r="S74" s="181" t="e">
        <f t="shared" si="11"/>
        <v>#DIV/0!</v>
      </c>
      <c r="T74" s="213"/>
      <c r="U74" s="181" t="e">
        <f t="shared" si="12"/>
        <v>#DIV/0!</v>
      </c>
      <c r="V74" s="181">
        <f t="shared" si="1"/>
        <v>0</v>
      </c>
      <c r="W74" s="181" t="e">
        <f t="shared" si="13"/>
        <v>#DIV/0!</v>
      </c>
      <c r="X74" s="181" t="e">
        <f t="shared" si="14"/>
        <v>#DIV/0!</v>
      </c>
      <c r="Y74" s="115" t="e">
        <f t="shared" si="15"/>
        <v>#DIV/0!</v>
      </c>
      <c r="Z74" s="80" t="str">
        <f t="shared" si="3"/>
        <v>ок</v>
      </c>
    </row>
    <row r="75" spans="1:26" hidden="1" x14ac:dyDescent="0.25">
      <c r="A75" s="264"/>
      <c r="B75" s="266"/>
      <c r="C75" s="268"/>
      <c r="D75" s="218">
        <v>4</v>
      </c>
      <c r="E75" s="213"/>
      <c r="F75" s="213"/>
      <c r="G75" s="181" t="e">
        <f t="shared" si="4"/>
        <v>#DIV/0!</v>
      </c>
      <c r="H75" s="213"/>
      <c r="I75" s="181" t="e">
        <f t="shared" si="5"/>
        <v>#DIV/0!</v>
      </c>
      <c r="J75" s="213"/>
      <c r="K75" s="181" t="e">
        <f t="shared" si="6"/>
        <v>#DIV/0!</v>
      </c>
      <c r="L75" s="213"/>
      <c r="M75" s="181" t="e">
        <f t="shared" si="7"/>
        <v>#DIV/0!</v>
      </c>
      <c r="N75" s="213"/>
      <c r="O75" s="181" t="e">
        <f t="shared" si="8"/>
        <v>#DIV/0!</v>
      </c>
      <c r="P75" s="181">
        <f t="shared" si="9"/>
        <v>0</v>
      </c>
      <c r="Q75" s="181" t="e">
        <f t="shared" si="10"/>
        <v>#DIV/0!</v>
      </c>
      <c r="R75" s="213"/>
      <c r="S75" s="181" t="e">
        <f t="shared" si="11"/>
        <v>#DIV/0!</v>
      </c>
      <c r="T75" s="213"/>
      <c r="U75" s="181" t="e">
        <f t="shared" si="12"/>
        <v>#DIV/0!</v>
      </c>
      <c r="V75" s="181">
        <f t="shared" si="1"/>
        <v>0</v>
      </c>
      <c r="W75" s="181" t="e">
        <f t="shared" si="13"/>
        <v>#DIV/0!</v>
      </c>
      <c r="X75" s="181" t="e">
        <f t="shared" si="14"/>
        <v>#DIV/0!</v>
      </c>
      <c r="Y75" s="115" t="e">
        <f t="shared" si="15"/>
        <v>#DIV/0!</v>
      </c>
      <c r="Z75" s="80" t="str">
        <f t="shared" si="3"/>
        <v>ок</v>
      </c>
    </row>
    <row r="76" spans="1:26" x14ac:dyDescent="0.25">
      <c r="A76" s="264">
        <v>13</v>
      </c>
      <c r="B76" s="266" t="s">
        <v>87</v>
      </c>
      <c r="C76" s="268" t="s">
        <v>88</v>
      </c>
      <c r="D76" s="217">
        <v>1</v>
      </c>
      <c r="E76" s="213">
        <v>14</v>
      </c>
      <c r="F76" s="213">
        <v>0</v>
      </c>
      <c r="G76" s="181">
        <f t="shared" si="4"/>
        <v>0</v>
      </c>
      <c r="H76" s="213">
        <v>0</v>
      </c>
      <c r="I76" s="181">
        <f t="shared" si="5"/>
        <v>0</v>
      </c>
      <c r="J76" s="213">
        <v>0</v>
      </c>
      <c r="K76" s="181">
        <f t="shared" si="6"/>
        <v>0</v>
      </c>
      <c r="L76" s="213">
        <v>1</v>
      </c>
      <c r="M76" s="181">
        <f t="shared" si="7"/>
        <v>7.1428571428571423</v>
      </c>
      <c r="N76" s="213">
        <v>0</v>
      </c>
      <c r="O76" s="181">
        <f t="shared" si="8"/>
        <v>0</v>
      </c>
      <c r="P76" s="181">
        <f t="shared" si="9"/>
        <v>1</v>
      </c>
      <c r="Q76" s="181">
        <f t="shared" si="10"/>
        <v>7.1428571428571423</v>
      </c>
      <c r="R76" s="213">
        <v>6</v>
      </c>
      <c r="S76" s="181">
        <f t="shared" si="11"/>
        <v>42.857142857142854</v>
      </c>
      <c r="T76" s="213">
        <v>7</v>
      </c>
      <c r="U76" s="181">
        <f t="shared" si="12"/>
        <v>50</v>
      </c>
      <c r="V76" s="181">
        <f t="shared" si="1"/>
        <v>13</v>
      </c>
      <c r="W76" s="181">
        <f t="shared" si="13"/>
        <v>92.857142857142861</v>
      </c>
      <c r="X76" s="181">
        <f t="shared" si="14"/>
        <v>0</v>
      </c>
      <c r="Y76" s="115">
        <f t="shared" si="15"/>
        <v>7.1428571428571423</v>
      </c>
      <c r="Z76" s="80" t="str">
        <f t="shared" si="3"/>
        <v>ок</v>
      </c>
    </row>
    <row r="77" spans="1:26" hidden="1" x14ac:dyDescent="0.25">
      <c r="A77" s="264"/>
      <c r="B77" s="266"/>
      <c r="C77" s="268"/>
      <c r="D77" s="217">
        <v>2</v>
      </c>
      <c r="E77" s="213"/>
      <c r="F77" s="213"/>
      <c r="G77" s="181" t="e">
        <f t="shared" si="4"/>
        <v>#DIV/0!</v>
      </c>
      <c r="H77" s="213"/>
      <c r="I77" s="181" t="e">
        <f t="shared" si="5"/>
        <v>#DIV/0!</v>
      </c>
      <c r="J77" s="213"/>
      <c r="K77" s="181" t="e">
        <f t="shared" si="6"/>
        <v>#DIV/0!</v>
      </c>
      <c r="L77" s="213"/>
      <c r="M77" s="181" t="e">
        <f t="shared" si="7"/>
        <v>#DIV/0!</v>
      </c>
      <c r="N77" s="213"/>
      <c r="O77" s="181" t="e">
        <f t="shared" si="8"/>
        <v>#DIV/0!</v>
      </c>
      <c r="P77" s="181">
        <f t="shared" si="9"/>
        <v>0</v>
      </c>
      <c r="Q77" s="181" t="e">
        <f t="shared" si="10"/>
        <v>#DIV/0!</v>
      </c>
      <c r="R77" s="213"/>
      <c r="S77" s="181" t="e">
        <f t="shared" si="11"/>
        <v>#DIV/0!</v>
      </c>
      <c r="T77" s="213"/>
      <c r="U77" s="181" t="e">
        <f t="shared" si="12"/>
        <v>#DIV/0!</v>
      </c>
      <c r="V77" s="181">
        <f t="shared" si="1"/>
        <v>0</v>
      </c>
      <c r="W77" s="181" t="e">
        <f t="shared" si="13"/>
        <v>#DIV/0!</v>
      </c>
      <c r="X77" s="181" t="e">
        <f t="shared" si="14"/>
        <v>#DIV/0!</v>
      </c>
      <c r="Y77" s="115" t="e">
        <f t="shared" si="15"/>
        <v>#DIV/0!</v>
      </c>
      <c r="Z77" s="80" t="str">
        <f t="shared" si="3"/>
        <v>ок</v>
      </c>
    </row>
    <row r="78" spans="1:26" hidden="1" x14ac:dyDescent="0.25">
      <c r="A78" s="264"/>
      <c r="B78" s="266"/>
      <c r="C78" s="268"/>
      <c r="D78" s="218">
        <v>3</v>
      </c>
      <c r="E78" s="213"/>
      <c r="F78" s="213"/>
      <c r="G78" s="181" t="e">
        <f t="shared" si="4"/>
        <v>#DIV/0!</v>
      </c>
      <c r="H78" s="213"/>
      <c r="I78" s="181" t="e">
        <f t="shared" si="5"/>
        <v>#DIV/0!</v>
      </c>
      <c r="J78" s="213"/>
      <c r="K78" s="181" t="e">
        <f t="shared" si="6"/>
        <v>#DIV/0!</v>
      </c>
      <c r="L78" s="213"/>
      <c r="M78" s="181" t="e">
        <f t="shared" si="7"/>
        <v>#DIV/0!</v>
      </c>
      <c r="N78" s="213"/>
      <c r="O78" s="181" t="e">
        <f t="shared" si="8"/>
        <v>#DIV/0!</v>
      </c>
      <c r="P78" s="181">
        <f t="shared" si="9"/>
        <v>0</v>
      </c>
      <c r="Q78" s="181" t="e">
        <f t="shared" si="10"/>
        <v>#DIV/0!</v>
      </c>
      <c r="R78" s="213"/>
      <c r="S78" s="181" t="e">
        <f t="shared" si="11"/>
        <v>#DIV/0!</v>
      </c>
      <c r="T78" s="213"/>
      <c r="U78" s="181" t="e">
        <f t="shared" si="12"/>
        <v>#DIV/0!</v>
      </c>
      <c r="V78" s="181">
        <f t="shared" si="1"/>
        <v>0</v>
      </c>
      <c r="W78" s="181" t="e">
        <f t="shared" si="13"/>
        <v>#DIV/0!</v>
      </c>
      <c r="X78" s="181" t="e">
        <f t="shared" si="14"/>
        <v>#DIV/0!</v>
      </c>
      <c r="Y78" s="115" t="e">
        <f t="shared" si="15"/>
        <v>#DIV/0!</v>
      </c>
      <c r="Z78" s="80" t="str">
        <f t="shared" si="3"/>
        <v>ок</v>
      </c>
    </row>
    <row r="79" spans="1:26" hidden="1" x14ac:dyDescent="0.25">
      <c r="A79" s="264"/>
      <c r="B79" s="266"/>
      <c r="C79" s="268"/>
      <c r="D79" s="218">
        <v>4</v>
      </c>
      <c r="E79" s="213"/>
      <c r="F79" s="213"/>
      <c r="G79" s="181" t="e">
        <f t="shared" si="4"/>
        <v>#DIV/0!</v>
      </c>
      <c r="H79" s="213"/>
      <c r="I79" s="181" t="e">
        <f t="shared" si="5"/>
        <v>#DIV/0!</v>
      </c>
      <c r="J79" s="213"/>
      <c r="K79" s="181" t="e">
        <f t="shared" si="6"/>
        <v>#DIV/0!</v>
      </c>
      <c r="L79" s="213"/>
      <c r="M79" s="181" t="e">
        <f t="shared" si="7"/>
        <v>#DIV/0!</v>
      </c>
      <c r="N79" s="213"/>
      <c r="O79" s="181" t="e">
        <f t="shared" si="8"/>
        <v>#DIV/0!</v>
      </c>
      <c r="P79" s="181">
        <f t="shared" si="9"/>
        <v>0</v>
      </c>
      <c r="Q79" s="181" t="e">
        <f t="shared" si="10"/>
        <v>#DIV/0!</v>
      </c>
      <c r="R79" s="213"/>
      <c r="S79" s="181" t="e">
        <f t="shared" si="11"/>
        <v>#DIV/0!</v>
      </c>
      <c r="T79" s="213"/>
      <c r="U79" s="181" t="e">
        <f t="shared" si="12"/>
        <v>#DIV/0!</v>
      </c>
      <c r="V79" s="181">
        <f t="shared" si="1"/>
        <v>0</v>
      </c>
      <c r="W79" s="181" t="e">
        <f t="shared" si="13"/>
        <v>#DIV/0!</v>
      </c>
      <c r="X79" s="181" t="e">
        <f t="shared" si="14"/>
        <v>#DIV/0!</v>
      </c>
      <c r="Y79" s="115" t="e">
        <f t="shared" si="15"/>
        <v>#DIV/0!</v>
      </c>
      <c r="Z79" s="80" t="str">
        <f t="shared" si="3"/>
        <v>ок</v>
      </c>
    </row>
    <row r="80" spans="1:26" ht="16.5" thickBot="1" x14ac:dyDescent="0.3">
      <c r="A80" s="264">
        <v>14</v>
      </c>
      <c r="B80" s="266" t="s">
        <v>89</v>
      </c>
      <c r="C80" s="268" t="s">
        <v>90</v>
      </c>
      <c r="D80" s="217">
        <v>1</v>
      </c>
      <c r="E80" s="213">
        <v>19</v>
      </c>
      <c r="F80" s="213">
        <v>0</v>
      </c>
      <c r="G80" s="181">
        <f t="shared" si="4"/>
        <v>0</v>
      </c>
      <c r="H80" s="213">
        <v>2</v>
      </c>
      <c r="I80" s="181">
        <f t="shared" si="5"/>
        <v>10.526315789473683</v>
      </c>
      <c r="J80" s="213">
        <v>0</v>
      </c>
      <c r="K80" s="181">
        <f t="shared" si="6"/>
        <v>0</v>
      </c>
      <c r="L80" s="213">
        <v>5</v>
      </c>
      <c r="M80" s="181">
        <f t="shared" si="7"/>
        <v>26.315789473684209</v>
      </c>
      <c r="N80" s="213">
        <v>0</v>
      </c>
      <c r="O80" s="181">
        <f t="shared" si="8"/>
        <v>0</v>
      </c>
      <c r="P80" s="181">
        <f t="shared" si="9"/>
        <v>7</v>
      </c>
      <c r="Q80" s="181">
        <f t="shared" si="10"/>
        <v>36.84210526315789</v>
      </c>
      <c r="R80" s="213">
        <v>9</v>
      </c>
      <c r="S80" s="181">
        <f t="shared" si="11"/>
        <v>47.368421052631575</v>
      </c>
      <c r="T80" s="213">
        <v>3</v>
      </c>
      <c r="U80" s="181">
        <f t="shared" si="12"/>
        <v>15.789473684210526</v>
      </c>
      <c r="V80" s="181">
        <f t="shared" si="1"/>
        <v>12</v>
      </c>
      <c r="W80" s="181">
        <f t="shared" si="13"/>
        <v>63.157894736842103</v>
      </c>
      <c r="X80" s="181">
        <f t="shared" si="14"/>
        <v>10.526315789473683</v>
      </c>
      <c r="Y80" s="115">
        <f t="shared" si="15"/>
        <v>36.84210526315789</v>
      </c>
      <c r="Z80" s="80" t="str">
        <f t="shared" si="3"/>
        <v>ок</v>
      </c>
    </row>
    <row r="81" spans="1:26" hidden="1" x14ac:dyDescent="0.25">
      <c r="A81" s="264"/>
      <c r="B81" s="266"/>
      <c r="C81" s="268"/>
      <c r="D81" s="212">
        <v>2</v>
      </c>
      <c r="E81" s="213"/>
      <c r="F81" s="213"/>
      <c r="G81" s="181" t="e">
        <f t="shared" si="4"/>
        <v>#DIV/0!</v>
      </c>
      <c r="H81" s="213"/>
      <c r="I81" s="181" t="e">
        <f t="shared" si="5"/>
        <v>#DIV/0!</v>
      </c>
      <c r="J81" s="213"/>
      <c r="K81" s="181" t="e">
        <f t="shared" si="6"/>
        <v>#DIV/0!</v>
      </c>
      <c r="L81" s="213"/>
      <c r="M81" s="181" t="e">
        <f t="shared" si="7"/>
        <v>#DIV/0!</v>
      </c>
      <c r="N81" s="213"/>
      <c r="O81" s="181" t="e">
        <f t="shared" si="8"/>
        <v>#DIV/0!</v>
      </c>
      <c r="P81" s="181">
        <f t="shared" si="9"/>
        <v>0</v>
      </c>
      <c r="Q81" s="181" t="e">
        <f t="shared" si="10"/>
        <v>#DIV/0!</v>
      </c>
      <c r="R81" s="213"/>
      <c r="S81" s="181" t="e">
        <f t="shared" si="11"/>
        <v>#DIV/0!</v>
      </c>
      <c r="T81" s="213"/>
      <c r="U81" s="181" t="e">
        <f t="shared" si="12"/>
        <v>#DIV/0!</v>
      </c>
      <c r="V81" s="181">
        <f t="shared" si="1"/>
        <v>0</v>
      </c>
      <c r="W81" s="181" t="e">
        <f t="shared" si="13"/>
        <v>#DIV/0!</v>
      </c>
      <c r="X81" s="181" t="e">
        <f t="shared" si="14"/>
        <v>#DIV/0!</v>
      </c>
      <c r="Y81" s="115" t="e">
        <f t="shared" si="15"/>
        <v>#DIV/0!</v>
      </c>
      <c r="Z81" s="80" t="str">
        <f t="shared" si="3"/>
        <v>ок</v>
      </c>
    </row>
    <row r="82" spans="1:26" hidden="1" x14ac:dyDescent="0.25">
      <c r="A82" s="264"/>
      <c r="B82" s="266"/>
      <c r="C82" s="268"/>
      <c r="D82" s="214">
        <v>3</v>
      </c>
      <c r="E82" s="213"/>
      <c r="F82" s="213"/>
      <c r="G82" s="181" t="e">
        <f t="shared" si="4"/>
        <v>#DIV/0!</v>
      </c>
      <c r="H82" s="213"/>
      <c r="I82" s="181" t="e">
        <f t="shared" si="5"/>
        <v>#DIV/0!</v>
      </c>
      <c r="J82" s="213"/>
      <c r="K82" s="181" t="e">
        <f t="shared" si="6"/>
        <v>#DIV/0!</v>
      </c>
      <c r="L82" s="213"/>
      <c r="M82" s="181" t="e">
        <f t="shared" si="7"/>
        <v>#DIV/0!</v>
      </c>
      <c r="N82" s="213"/>
      <c r="O82" s="181" t="e">
        <f t="shared" si="8"/>
        <v>#DIV/0!</v>
      </c>
      <c r="P82" s="181">
        <f t="shared" si="9"/>
        <v>0</v>
      </c>
      <c r="Q82" s="181" t="e">
        <f t="shared" si="10"/>
        <v>#DIV/0!</v>
      </c>
      <c r="R82" s="213"/>
      <c r="S82" s="181" t="e">
        <f t="shared" si="11"/>
        <v>#DIV/0!</v>
      </c>
      <c r="T82" s="213"/>
      <c r="U82" s="181" t="e">
        <f t="shared" si="12"/>
        <v>#DIV/0!</v>
      </c>
      <c r="V82" s="181">
        <f t="shared" si="1"/>
        <v>0</v>
      </c>
      <c r="W82" s="181" t="e">
        <f t="shared" si="13"/>
        <v>#DIV/0!</v>
      </c>
      <c r="X82" s="181" t="e">
        <f t="shared" si="14"/>
        <v>#DIV/0!</v>
      </c>
      <c r="Y82" s="115" t="e">
        <f t="shared" si="15"/>
        <v>#DIV/0!</v>
      </c>
      <c r="Z82" s="80" t="str">
        <f t="shared" si="3"/>
        <v>ок</v>
      </c>
    </row>
    <row r="83" spans="1:26" hidden="1" x14ac:dyDescent="0.25">
      <c r="A83" s="264"/>
      <c r="B83" s="266"/>
      <c r="C83" s="268"/>
      <c r="D83" s="214">
        <v>4</v>
      </c>
      <c r="E83" s="213"/>
      <c r="F83" s="213"/>
      <c r="G83" s="181" t="e">
        <f t="shared" si="4"/>
        <v>#DIV/0!</v>
      </c>
      <c r="H83" s="213"/>
      <c r="I83" s="181" t="e">
        <f t="shared" si="5"/>
        <v>#DIV/0!</v>
      </c>
      <c r="J83" s="213"/>
      <c r="K83" s="181" t="e">
        <f t="shared" si="6"/>
        <v>#DIV/0!</v>
      </c>
      <c r="L83" s="213"/>
      <c r="M83" s="181" t="e">
        <f t="shared" si="7"/>
        <v>#DIV/0!</v>
      </c>
      <c r="N83" s="213"/>
      <c r="O83" s="181" t="e">
        <f t="shared" si="8"/>
        <v>#DIV/0!</v>
      </c>
      <c r="P83" s="181">
        <f t="shared" si="9"/>
        <v>0</v>
      </c>
      <c r="Q83" s="181" t="e">
        <f t="shared" si="10"/>
        <v>#DIV/0!</v>
      </c>
      <c r="R83" s="213"/>
      <c r="S83" s="181" t="e">
        <f t="shared" si="11"/>
        <v>#DIV/0!</v>
      </c>
      <c r="T83" s="213"/>
      <c r="U83" s="181" t="e">
        <f t="shared" si="12"/>
        <v>#DIV/0!</v>
      </c>
      <c r="V83" s="181">
        <f t="shared" si="1"/>
        <v>0</v>
      </c>
      <c r="W83" s="181" t="e">
        <f t="shared" si="13"/>
        <v>#DIV/0!</v>
      </c>
      <c r="X83" s="181" t="e">
        <f t="shared" si="14"/>
        <v>#DIV/0!</v>
      </c>
      <c r="Y83" s="115" t="e">
        <f t="shared" si="15"/>
        <v>#DIV/0!</v>
      </c>
      <c r="Z83" s="80" t="str">
        <f t="shared" si="3"/>
        <v>ок</v>
      </c>
    </row>
    <row r="84" spans="1:26" hidden="1" x14ac:dyDescent="0.25">
      <c r="A84" s="264">
        <v>33</v>
      </c>
      <c r="B84" s="266" t="s">
        <v>91</v>
      </c>
      <c r="C84" s="268" t="s">
        <v>66</v>
      </c>
      <c r="D84" s="184">
        <v>1</v>
      </c>
      <c r="E84" s="185"/>
      <c r="F84" s="185"/>
      <c r="G84" s="185"/>
      <c r="H84" s="185"/>
      <c r="I84" s="185"/>
      <c r="J84" s="185"/>
      <c r="K84" s="185" t="e">
        <f t="shared" si="6"/>
        <v>#DIV/0!</v>
      </c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1">
        <f t="shared" si="1"/>
        <v>0</v>
      </c>
      <c r="W84" s="181" t="e">
        <f t="shared" si="13"/>
        <v>#DIV/0!</v>
      </c>
      <c r="X84" s="181" t="e">
        <f t="shared" si="14"/>
        <v>#DIV/0!</v>
      </c>
      <c r="Y84" s="115" t="e">
        <f t="shared" si="15"/>
        <v>#DIV/0!</v>
      </c>
      <c r="Z84" s="80" t="str">
        <f t="shared" si="3"/>
        <v>ок</v>
      </c>
    </row>
    <row r="85" spans="1:26" hidden="1" x14ac:dyDescent="0.25">
      <c r="A85" s="264"/>
      <c r="B85" s="266"/>
      <c r="C85" s="268"/>
      <c r="D85" s="184">
        <v>2</v>
      </c>
      <c r="E85" s="185"/>
      <c r="F85" s="185"/>
      <c r="G85" s="185"/>
      <c r="H85" s="185"/>
      <c r="I85" s="185"/>
      <c r="J85" s="185"/>
      <c r="K85" s="185" t="e">
        <f t="shared" si="6"/>
        <v>#DIV/0!</v>
      </c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1">
        <f t="shared" si="1"/>
        <v>0</v>
      </c>
      <c r="W85" s="181" t="e">
        <f t="shared" si="13"/>
        <v>#DIV/0!</v>
      </c>
      <c r="X85" s="181" t="e">
        <f t="shared" si="14"/>
        <v>#DIV/0!</v>
      </c>
      <c r="Y85" s="115" t="e">
        <f t="shared" si="15"/>
        <v>#DIV/0!</v>
      </c>
      <c r="Z85" s="80" t="str">
        <f t="shared" si="3"/>
        <v>ок</v>
      </c>
    </row>
    <row r="86" spans="1:26" hidden="1" x14ac:dyDescent="0.25">
      <c r="A86" s="264">
        <v>34</v>
      </c>
      <c r="B86" s="266" t="s">
        <v>92</v>
      </c>
      <c r="C86" s="268" t="s">
        <v>68</v>
      </c>
      <c r="D86" s="184">
        <v>1</v>
      </c>
      <c r="E86" s="185"/>
      <c r="F86" s="185"/>
      <c r="G86" s="185"/>
      <c r="H86" s="185"/>
      <c r="I86" s="185"/>
      <c r="J86" s="185"/>
      <c r="K86" s="185" t="e">
        <f t="shared" si="6"/>
        <v>#DIV/0!</v>
      </c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1">
        <f t="shared" si="1"/>
        <v>0</v>
      </c>
      <c r="W86" s="181" t="e">
        <f t="shared" si="13"/>
        <v>#DIV/0!</v>
      </c>
      <c r="X86" s="181" t="e">
        <f t="shared" si="14"/>
        <v>#DIV/0!</v>
      </c>
      <c r="Y86" s="115" t="e">
        <f t="shared" si="15"/>
        <v>#DIV/0!</v>
      </c>
      <c r="Z86" s="80" t="str">
        <f t="shared" si="3"/>
        <v>ок</v>
      </c>
    </row>
    <row r="87" spans="1:26" hidden="1" x14ac:dyDescent="0.25">
      <c r="A87" s="264"/>
      <c r="B87" s="266"/>
      <c r="C87" s="268"/>
      <c r="D87" s="184">
        <v>2</v>
      </c>
      <c r="E87" s="185"/>
      <c r="F87" s="185"/>
      <c r="G87" s="185"/>
      <c r="H87" s="185"/>
      <c r="I87" s="185"/>
      <c r="J87" s="185"/>
      <c r="K87" s="185" t="e">
        <f t="shared" si="6"/>
        <v>#DIV/0!</v>
      </c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1">
        <f t="shared" si="1"/>
        <v>0</v>
      </c>
      <c r="W87" s="181" t="e">
        <f t="shared" si="13"/>
        <v>#DIV/0!</v>
      </c>
      <c r="X87" s="181" t="e">
        <f t="shared" si="14"/>
        <v>#DIV/0!</v>
      </c>
      <c r="Y87" s="115" t="e">
        <f t="shared" si="15"/>
        <v>#DIV/0!</v>
      </c>
      <c r="Z87" s="80" t="str">
        <f t="shared" si="3"/>
        <v>ок</v>
      </c>
    </row>
    <row r="88" spans="1:26" hidden="1" x14ac:dyDescent="0.25">
      <c r="A88" s="264">
        <v>35</v>
      </c>
      <c r="B88" s="266" t="s">
        <v>93</v>
      </c>
      <c r="C88" s="268" t="s">
        <v>78</v>
      </c>
      <c r="D88" s="184">
        <v>1</v>
      </c>
      <c r="E88" s="185"/>
      <c r="F88" s="185"/>
      <c r="G88" s="185"/>
      <c r="H88" s="185"/>
      <c r="I88" s="185"/>
      <c r="J88" s="185"/>
      <c r="K88" s="185" t="e">
        <f t="shared" si="6"/>
        <v>#DIV/0!</v>
      </c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1">
        <f t="shared" si="1"/>
        <v>0</v>
      </c>
      <c r="W88" s="181" t="e">
        <f t="shared" si="13"/>
        <v>#DIV/0!</v>
      </c>
      <c r="X88" s="181" t="e">
        <f t="shared" si="14"/>
        <v>#DIV/0!</v>
      </c>
      <c r="Y88" s="115" t="e">
        <f t="shared" si="15"/>
        <v>#DIV/0!</v>
      </c>
      <c r="Z88" s="80" t="str">
        <f t="shared" si="3"/>
        <v>ок</v>
      </c>
    </row>
    <row r="89" spans="1:26" hidden="1" x14ac:dyDescent="0.25">
      <c r="A89" s="264"/>
      <c r="B89" s="266"/>
      <c r="C89" s="268"/>
      <c r="D89" s="184">
        <v>2</v>
      </c>
      <c r="E89" s="185"/>
      <c r="F89" s="185"/>
      <c r="G89" s="185"/>
      <c r="H89" s="185"/>
      <c r="I89" s="185"/>
      <c r="J89" s="185"/>
      <c r="K89" s="185" t="e">
        <f t="shared" si="6"/>
        <v>#DIV/0!</v>
      </c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1">
        <f t="shared" si="1"/>
        <v>0</v>
      </c>
      <c r="W89" s="181" t="e">
        <f t="shared" si="13"/>
        <v>#DIV/0!</v>
      </c>
      <c r="X89" s="181" t="e">
        <f t="shared" si="14"/>
        <v>#DIV/0!</v>
      </c>
      <c r="Y89" s="115" t="e">
        <f t="shared" si="15"/>
        <v>#DIV/0!</v>
      </c>
      <c r="Z89" s="80" t="str">
        <f t="shared" si="3"/>
        <v>ок</v>
      </c>
    </row>
    <row r="90" spans="1:26" hidden="1" x14ac:dyDescent="0.25">
      <c r="A90" s="264">
        <v>36</v>
      </c>
      <c r="B90" s="266" t="s">
        <v>94</v>
      </c>
      <c r="C90" s="268" t="s">
        <v>82</v>
      </c>
      <c r="D90" s="184">
        <v>1</v>
      </c>
      <c r="E90" s="185"/>
      <c r="F90" s="185"/>
      <c r="G90" s="185"/>
      <c r="H90" s="185"/>
      <c r="I90" s="185"/>
      <c r="J90" s="185"/>
      <c r="K90" s="185" t="e">
        <f t="shared" si="6"/>
        <v>#DIV/0!</v>
      </c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1">
        <f t="shared" si="1"/>
        <v>0</v>
      </c>
      <c r="W90" s="181" t="e">
        <f t="shared" si="13"/>
        <v>#DIV/0!</v>
      </c>
      <c r="X90" s="181" t="e">
        <f t="shared" si="14"/>
        <v>#DIV/0!</v>
      </c>
      <c r="Y90" s="115" t="e">
        <f t="shared" si="15"/>
        <v>#DIV/0!</v>
      </c>
      <c r="Z90" s="80" t="str">
        <f t="shared" si="3"/>
        <v>ок</v>
      </c>
    </row>
    <row r="91" spans="1:26" hidden="1" x14ac:dyDescent="0.25">
      <c r="A91" s="264"/>
      <c r="B91" s="266"/>
      <c r="C91" s="268"/>
      <c r="D91" s="184">
        <v>2</v>
      </c>
      <c r="E91" s="185"/>
      <c r="F91" s="185"/>
      <c r="G91" s="185"/>
      <c r="H91" s="185"/>
      <c r="I91" s="185"/>
      <c r="J91" s="185"/>
      <c r="K91" s="185" t="e">
        <f t="shared" si="6"/>
        <v>#DIV/0!</v>
      </c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1">
        <f t="shared" si="1"/>
        <v>0</v>
      </c>
      <c r="W91" s="181" t="e">
        <f t="shared" si="13"/>
        <v>#DIV/0!</v>
      </c>
      <c r="X91" s="181" t="e">
        <f t="shared" si="14"/>
        <v>#DIV/0!</v>
      </c>
      <c r="Y91" s="115" t="e">
        <f t="shared" si="15"/>
        <v>#DIV/0!</v>
      </c>
      <c r="Z91" s="80" t="str">
        <f t="shared" si="3"/>
        <v>ок</v>
      </c>
    </row>
    <row r="92" spans="1:26" hidden="1" x14ac:dyDescent="0.25">
      <c r="A92" s="264">
        <v>37</v>
      </c>
      <c r="B92" s="266" t="s">
        <v>95</v>
      </c>
      <c r="C92" s="268" t="s">
        <v>96</v>
      </c>
      <c r="D92" s="184">
        <v>1</v>
      </c>
      <c r="E92" s="185"/>
      <c r="F92" s="185"/>
      <c r="G92" s="185"/>
      <c r="H92" s="185"/>
      <c r="I92" s="185"/>
      <c r="J92" s="185"/>
      <c r="K92" s="185" t="e">
        <f t="shared" si="6"/>
        <v>#DIV/0!</v>
      </c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1">
        <f t="shared" si="1"/>
        <v>0</v>
      </c>
      <c r="W92" s="181" t="e">
        <f t="shared" si="13"/>
        <v>#DIV/0!</v>
      </c>
      <c r="X92" s="181" t="e">
        <f t="shared" si="14"/>
        <v>#DIV/0!</v>
      </c>
      <c r="Y92" s="115" t="e">
        <f t="shared" si="15"/>
        <v>#DIV/0!</v>
      </c>
      <c r="Z92" s="80" t="str">
        <f t="shared" si="3"/>
        <v>ок</v>
      </c>
    </row>
    <row r="93" spans="1:26" hidden="1" x14ac:dyDescent="0.25">
      <c r="A93" s="264"/>
      <c r="B93" s="266"/>
      <c r="C93" s="268"/>
      <c r="D93" s="184">
        <v>2</v>
      </c>
      <c r="E93" s="185"/>
      <c r="F93" s="185"/>
      <c r="G93" s="185"/>
      <c r="H93" s="185"/>
      <c r="I93" s="185"/>
      <c r="J93" s="185"/>
      <c r="K93" s="185" t="e">
        <f t="shared" si="6"/>
        <v>#DIV/0!</v>
      </c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1">
        <f t="shared" si="1"/>
        <v>0</v>
      </c>
      <c r="W93" s="181" t="e">
        <f t="shared" si="13"/>
        <v>#DIV/0!</v>
      </c>
      <c r="X93" s="181" t="e">
        <f t="shared" si="14"/>
        <v>#DIV/0!</v>
      </c>
      <c r="Y93" s="115" t="e">
        <f t="shared" si="15"/>
        <v>#DIV/0!</v>
      </c>
      <c r="Z93" s="80" t="str">
        <f t="shared" si="3"/>
        <v>ок</v>
      </c>
    </row>
    <row r="94" spans="1:26" hidden="1" x14ac:dyDescent="0.25">
      <c r="A94" s="264">
        <v>38</v>
      </c>
      <c r="B94" s="266" t="s">
        <v>97</v>
      </c>
      <c r="C94" s="268" t="s">
        <v>86</v>
      </c>
      <c r="D94" s="184">
        <v>1</v>
      </c>
      <c r="E94" s="185"/>
      <c r="F94" s="185"/>
      <c r="G94" s="185"/>
      <c r="H94" s="185"/>
      <c r="I94" s="185"/>
      <c r="J94" s="185"/>
      <c r="K94" s="185" t="e">
        <f t="shared" si="6"/>
        <v>#DIV/0!</v>
      </c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1">
        <f t="shared" si="1"/>
        <v>0</v>
      </c>
      <c r="W94" s="181" t="e">
        <f t="shared" si="13"/>
        <v>#DIV/0!</v>
      </c>
      <c r="X94" s="181" t="e">
        <f t="shared" si="14"/>
        <v>#DIV/0!</v>
      </c>
      <c r="Y94" s="115" t="e">
        <f t="shared" si="15"/>
        <v>#DIV/0!</v>
      </c>
      <c r="Z94" s="80" t="str">
        <f t="shared" si="3"/>
        <v>ок</v>
      </c>
    </row>
    <row r="95" spans="1:26" hidden="1" x14ac:dyDescent="0.25">
      <c r="A95" s="264"/>
      <c r="B95" s="266"/>
      <c r="C95" s="268"/>
      <c r="D95" s="184">
        <v>2</v>
      </c>
      <c r="E95" s="185"/>
      <c r="F95" s="185"/>
      <c r="G95" s="185"/>
      <c r="H95" s="185"/>
      <c r="I95" s="185"/>
      <c r="J95" s="185"/>
      <c r="K95" s="185" t="e">
        <f t="shared" si="6"/>
        <v>#DIV/0!</v>
      </c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1">
        <f t="shared" si="1"/>
        <v>0</v>
      </c>
      <c r="W95" s="181" t="e">
        <f t="shared" si="13"/>
        <v>#DIV/0!</v>
      </c>
      <c r="X95" s="181" t="e">
        <f t="shared" si="14"/>
        <v>#DIV/0!</v>
      </c>
      <c r="Y95" s="115" t="e">
        <f t="shared" si="15"/>
        <v>#DIV/0!</v>
      </c>
      <c r="Z95" s="80" t="str">
        <f t="shared" si="3"/>
        <v>ок</v>
      </c>
    </row>
    <row r="96" spans="1:26" hidden="1" x14ac:dyDescent="0.25">
      <c r="A96" s="264">
        <v>39</v>
      </c>
      <c r="B96" s="266" t="s">
        <v>98</v>
      </c>
      <c r="C96" s="268" t="s">
        <v>88</v>
      </c>
      <c r="D96" s="184">
        <v>1</v>
      </c>
      <c r="E96" s="185"/>
      <c r="F96" s="185"/>
      <c r="G96" s="185"/>
      <c r="H96" s="185"/>
      <c r="I96" s="185"/>
      <c r="J96" s="185"/>
      <c r="K96" s="185" t="e">
        <f t="shared" si="6"/>
        <v>#DIV/0!</v>
      </c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1">
        <f t="shared" si="1"/>
        <v>0</v>
      </c>
      <c r="W96" s="181" t="e">
        <f t="shared" si="13"/>
        <v>#DIV/0!</v>
      </c>
      <c r="X96" s="181" t="e">
        <f t="shared" si="14"/>
        <v>#DIV/0!</v>
      </c>
      <c r="Y96" s="115" t="e">
        <f t="shared" si="15"/>
        <v>#DIV/0!</v>
      </c>
      <c r="Z96" s="80" t="str">
        <f t="shared" si="3"/>
        <v>ок</v>
      </c>
    </row>
    <row r="97" spans="1:26" hidden="1" x14ac:dyDescent="0.25">
      <c r="A97" s="264"/>
      <c r="B97" s="266"/>
      <c r="C97" s="268"/>
      <c r="D97" s="184">
        <v>2</v>
      </c>
      <c r="E97" s="185"/>
      <c r="F97" s="185"/>
      <c r="G97" s="185"/>
      <c r="H97" s="185"/>
      <c r="I97" s="185"/>
      <c r="J97" s="185"/>
      <c r="K97" s="185" t="e">
        <f t="shared" si="6"/>
        <v>#DIV/0!</v>
      </c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1">
        <f t="shared" si="1"/>
        <v>0</v>
      </c>
      <c r="W97" s="181" t="e">
        <f t="shared" si="13"/>
        <v>#DIV/0!</v>
      </c>
      <c r="X97" s="181" t="e">
        <f t="shared" si="14"/>
        <v>#DIV/0!</v>
      </c>
      <c r="Y97" s="115" t="e">
        <f t="shared" si="15"/>
        <v>#DIV/0!</v>
      </c>
      <c r="Z97" s="80" t="str">
        <f t="shared" si="3"/>
        <v>ок</v>
      </c>
    </row>
    <row r="98" spans="1:26" hidden="1" x14ac:dyDescent="0.25">
      <c r="A98" s="264">
        <v>40</v>
      </c>
      <c r="B98" s="266" t="s">
        <v>99</v>
      </c>
      <c r="C98" s="268" t="s">
        <v>90</v>
      </c>
      <c r="D98" s="184">
        <v>1</v>
      </c>
      <c r="E98" s="185"/>
      <c r="F98" s="185"/>
      <c r="G98" s="185"/>
      <c r="H98" s="185"/>
      <c r="I98" s="185"/>
      <c r="J98" s="185"/>
      <c r="K98" s="185" t="e">
        <f t="shared" si="6"/>
        <v>#DIV/0!</v>
      </c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1">
        <f t="shared" si="1"/>
        <v>0</v>
      </c>
      <c r="W98" s="181" t="e">
        <f t="shared" si="13"/>
        <v>#DIV/0!</v>
      </c>
      <c r="X98" s="181" t="e">
        <f t="shared" si="14"/>
        <v>#DIV/0!</v>
      </c>
      <c r="Y98" s="115" t="e">
        <f t="shared" si="15"/>
        <v>#DIV/0!</v>
      </c>
      <c r="Z98" s="80" t="str">
        <f t="shared" si="3"/>
        <v>ок</v>
      </c>
    </row>
    <row r="99" spans="1:26" hidden="1" x14ac:dyDescent="0.25">
      <c r="A99" s="264"/>
      <c r="B99" s="266"/>
      <c r="C99" s="268"/>
      <c r="D99" s="184">
        <v>2</v>
      </c>
      <c r="E99" s="185"/>
      <c r="F99" s="185"/>
      <c r="G99" s="185"/>
      <c r="H99" s="185"/>
      <c r="I99" s="185"/>
      <c r="J99" s="185"/>
      <c r="K99" s="185" t="e">
        <f t="shared" si="6"/>
        <v>#DIV/0!</v>
      </c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1">
        <f t="shared" si="1"/>
        <v>0</v>
      </c>
      <c r="W99" s="181" t="e">
        <f t="shared" si="13"/>
        <v>#DIV/0!</v>
      </c>
      <c r="X99" s="181" t="e">
        <f t="shared" si="14"/>
        <v>#DIV/0!</v>
      </c>
      <c r="Y99" s="115" t="e">
        <f t="shared" si="15"/>
        <v>#DIV/0!</v>
      </c>
      <c r="Z99" s="80" t="str">
        <f t="shared" si="3"/>
        <v>ок</v>
      </c>
    </row>
    <row r="100" spans="1:26" hidden="1" x14ac:dyDescent="0.25">
      <c r="A100" s="264">
        <v>41</v>
      </c>
      <c r="B100" s="266" t="s">
        <v>100</v>
      </c>
      <c r="C100" s="268" t="s">
        <v>101</v>
      </c>
      <c r="D100" s="184">
        <v>1</v>
      </c>
      <c r="E100" s="185"/>
      <c r="F100" s="185"/>
      <c r="G100" s="185"/>
      <c r="H100" s="185"/>
      <c r="I100" s="185"/>
      <c r="J100" s="185"/>
      <c r="K100" s="185" t="e">
        <f t="shared" si="6"/>
        <v>#DIV/0!</v>
      </c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1">
        <f t="shared" si="1"/>
        <v>0</v>
      </c>
      <c r="W100" s="181" t="e">
        <f t="shared" si="13"/>
        <v>#DIV/0!</v>
      </c>
      <c r="X100" s="181" t="e">
        <f t="shared" si="14"/>
        <v>#DIV/0!</v>
      </c>
      <c r="Y100" s="115" t="e">
        <f t="shared" si="15"/>
        <v>#DIV/0!</v>
      </c>
      <c r="Z100" s="80" t="str">
        <f t="shared" si="3"/>
        <v>ок</v>
      </c>
    </row>
    <row r="101" spans="1:26" hidden="1" x14ac:dyDescent="0.25">
      <c r="A101" s="264"/>
      <c r="B101" s="266"/>
      <c r="C101" s="268"/>
      <c r="D101" s="184">
        <v>2</v>
      </c>
      <c r="E101" s="185"/>
      <c r="F101" s="185"/>
      <c r="G101" s="185"/>
      <c r="H101" s="185"/>
      <c r="I101" s="185"/>
      <c r="J101" s="185"/>
      <c r="K101" s="185" t="e">
        <f t="shared" si="6"/>
        <v>#DIV/0!</v>
      </c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1">
        <f t="shared" si="1"/>
        <v>0</v>
      </c>
      <c r="W101" s="181" t="e">
        <f t="shared" si="13"/>
        <v>#DIV/0!</v>
      </c>
      <c r="X101" s="181" t="e">
        <f t="shared" si="14"/>
        <v>#DIV/0!</v>
      </c>
      <c r="Y101" s="115" t="e">
        <f t="shared" si="15"/>
        <v>#DIV/0!</v>
      </c>
      <c r="Z101" s="80" t="str">
        <f t="shared" si="3"/>
        <v>ок</v>
      </c>
    </row>
    <row r="102" spans="1:26" hidden="1" x14ac:dyDescent="0.25">
      <c r="A102" s="264">
        <v>42</v>
      </c>
      <c r="B102" s="266" t="s">
        <v>102</v>
      </c>
      <c r="C102" s="268" t="s">
        <v>103</v>
      </c>
      <c r="D102" s="184">
        <v>1</v>
      </c>
      <c r="E102" s="185"/>
      <c r="F102" s="185"/>
      <c r="G102" s="185"/>
      <c r="H102" s="185"/>
      <c r="I102" s="185"/>
      <c r="J102" s="185"/>
      <c r="K102" s="185" t="e">
        <f t="shared" si="6"/>
        <v>#DIV/0!</v>
      </c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1">
        <f t="shared" si="1"/>
        <v>0</v>
      </c>
      <c r="W102" s="181" t="e">
        <f t="shared" si="13"/>
        <v>#DIV/0!</v>
      </c>
      <c r="X102" s="181" t="e">
        <f t="shared" si="14"/>
        <v>#DIV/0!</v>
      </c>
      <c r="Y102" s="115" t="e">
        <f t="shared" si="15"/>
        <v>#DIV/0!</v>
      </c>
      <c r="Z102" s="80" t="str">
        <f t="shared" si="3"/>
        <v>ок</v>
      </c>
    </row>
    <row r="103" spans="1:26" hidden="1" x14ac:dyDescent="0.25">
      <c r="A103" s="264"/>
      <c r="B103" s="266"/>
      <c r="C103" s="268"/>
      <c r="D103" s="184">
        <v>2</v>
      </c>
      <c r="E103" s="185"/>
      <c r="F103" s="185"/>
      <c r="G103" s="185"/>
      <c r="H103" s="185"/>
      <c r="I103" s="185"/>
      <c r="J103" s="185"/>
      <c r="K103" s="185" t="e">
        <f t="shared" si="6"/>
        <v>#DIV/0!</v>
      </c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1">
        <f t="shared" si="1"/>
        <v>0</v>
      </c>
      <c r="W103" s="181" t="e">
        <f t="shared" si="13"/>
        <v>#DIV/0!</v>
      </c>
      <c r="X103" s="181" t="e">
        <f t="shared" si="14"/>
        <v>#DIV/0!</v>
      </c>
      <c r="Y103" s="115" t="e">
        <f t="shared" si="15"/>
        <v>#DIV/0!</v>
      </c>
      <c r="Z103" s="80" t="str">
        <f t="shared" si="3"/>
        <v>ок</v>
      </c>
    </row>
    <row r="104" spans="1:26" ht="15" hidden="1" customHeight="1" x14ac:dyDescent="0.25">
      <c r="A104" s="264"/>
      <c r="B104" s="266"/>
      <c r="C104" s="268"/>
      <c r="D104" s="184">
        <v>3</v>
      </c>
      <c r="E104" s="185"/>
      <c r="F104" s="185"/>
      <c r="G104" s="185"/>
      <c r="H104" s="185"/>
      <c r="I104" s="185"/>
      <c r="J104" s="185"/>
      <c r="K104" s="185" t="e">
        <f t="shared" si="6"/>
        <v>#DIV/0!</v>
      </c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1">
        <f t="shared" si="1"/>
        <v>0</v>
      </c>
      <c r="W104" s="181" t="e">
        <f t="shared" si="13"/>
        <v>#DIV/0!</v>
      </c>
      <c r="X104" s="181" t="e">
        <f t="shared" si="14"/>
        <v>#DIV/0!</v>
      </c>
      <c r="Y104" s="115" t="e">
        <f t="shared" si="15"/>
        <v>#DIV/0!</v>
      </c>
      <c r="Z104" s="80" t="str">
        <f t="shared" si="3"/>
        <v>ок</v>
      </c>
    </row>
    <row r="105" spans="1:26" hidden="1" x14ac:dyDescent="0.25">
      <c r="A105" s="264"/>
      <c r="B105" s="266"/>
      <c r="C105" s="268"/>
      <c r="D105" s="184">
        <v>4</v>
      </c>
      <c r="E105" s="185"/>
      <c r="F105" s="185"/>
      <c r="G105" s="185"/>
      <c r="H105" s="185"/>
      <c r="I105" s="185"/>
      <c r="J105" s="185"/>
      <c r="K105" s="185" t="e">
        <f t="shared" si="6"/>
        <v>#DIV/0!</v>
      </c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1">
        <f t="shared" si="1"/>
        <v>0</v>
      </c>
      <c r="W105" s="181" t="e">
        <f t="shared" si="13"/>
        <v>#DIV/0!</v>
      </c>
      <c r="X105" s="181" t="e">
        <f t="shared" si="14"/>
        <v>#DIV/0!</v>
      </c>
      <c r="Y105" s="115" t="e">
        <f t="shared" si="15"/>
        <v>#DIV/0!</v>
      </c>
      <c r="Z105" s="80" t="str">
        <f t="shared" si="3"/>
        <v>ок</v>
      </c>
    </row>
    <row r="106" spans="1:26" hidden="1" x14ac:dyDescent="0.25">
      <c r="A106" s="264"/>
      <c r="B106" s="266"/>
      <c r="C106" s="268"/>
      <c r="D106" s="184">
        <v>5</v>
      </c>
      <c r="E106" s="185"/>
      <c r="F106" s="185"/>
      <c r="G106" s="185"/>
      <c r="H106" s="185"/>
      <c r="I106" s="185"/>
      <c r="J106" s="185"/>
      <c r="K106" s="185" t="e">
        <f t="shared" si="6"/>
        <v>#DIV/0!</v>
      </c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1">
        <f t="shared" si="1"/>
        <v>0</v>
      </c>
      <c r="W106" s="181" t="e">
        <f t="shared" si="13"/>
        <v>#DIV/0!</v>
      </c>
      <c r="X106" s="181" t="e">
        <f t="shared" si="14"/>
        <v>#DIV/0!</v>
      </c>
      <c r="Y106" s="115" t="e">
        <f t="shared" si="15"/>
        <v>#DIV/0!</v>
      </c>
      <c r="Z106" s="80" t="str">
        <f t="shared" si="3"/>
        <v>ок</v>
      </c>
    </row>
    <row r="107" spans="1:26" hidden="1" x14ac:dyDescent="0.25">
      <c r="A107" s="264">
        <v>43</v>
      </c>
      <c r="B107" s="266" t="s">
        <v>104</v>
      </c>
      <c r="C107" s="268" t="s">
        <v>105</v>
      </c>
      <c r="D107" s="184">
        <v>1</v>
      </c>
      <c r="E107" s="185"/>
      <c r="F107" s="185"/>
      <c r="G107" s="185"/>
      <c r="H107" s="185"/>
      <c r="I107" s="185"/>
      <c r="J107" s="185"/>
      <c r="K107" s="185" t="e">
        <f t="shared" si="6"/>
        <v>#DIV/0!</v>
      </c>
      <c r="L107" s="185"/>
      <c r="M107" s="185"/>
      <c r="N107" s="185"/>
      <c r="O107" s="185"/>
      <c r="P107" s="185"/>
      <c r="Q107" s="185"/>
      <c r="R107" s="185"/>
      <c r="S107" s="185"/>
      <c r="T107" s="185"/>
      <c r="U107" s="185"/>
      <c r="V107" s="181">
        <f t="shared" si="1"/>
        <v>0</v>
      </c>
      <c r="W107" s="181" t="e">
        <f t="shared" si="13"/>
        <v>#DIV/0!</v>
      </c>
      <c r="X107" s="181" t="e">
        <f t="shared" si="14"/>
        <v>#DIV/0!</v>
      </c>
      <c r="Y107" s="115" t="e">
        <f t="shared" si="15"/>
        <v>#DIV/0!</v>
      </c>
      <c r="Z107" s="80" t="str">
        <f t="shared" si="3"/>
        <v>ок</v>
      </c>
    </row>
    <row r="108" spans="1:26" hidden="1" x14ac:dyDescent="0.25">
      <c r="A108" s="264"/>
      <c r="B108" s="266"/>
      <c r="C108" s="268"/>
      <c r="D108" s="184">
        <v>2</v>
      </c>
      <c r="E108" s="185"/>
      <c r="F108" s="185"/>
      <c r="G108" s="185"/>
      <c r="H108" s="185"/>
      <c r="I108" s="185"/>
      <c r="J108" s="185"/>
      <c r="K108" s="185" t="e">
        <f t="shared" si="6"/>
        <v>#DIV/0!</v>
      </c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1">
        <f t="shared" ref="V108:V127" si="16">R108+T108</f>
        <v>0</v>
      </c>
      <c r="W108" s="181" t="e">
        <f t="shared" si="13"/>
        <v>#DIV/0!</v>
      </c>
      <c r="X108" s="181" t="e">
        <f t="shared" si="14"/>
        <v>#DIV/0!</v>
      </c>
      <c r="Y108" s="115" t="e">
        <f t="shared" si="15"/>
        <v>#DIV/0!</v>
      </c>
      <c r="Z108" s="80" t="str">
        <f t="shared" si="3"/>
        <v>ок</v>
      </c>
    </row>
    <row r="109" spans="1:26" hidden="1" x14ac:dyDescent="0.25">
      <c r="A109" s="264"/>
      <c r="B109" s="266"/>
      <c r="C109" s="268"/>
      <c r="D109" s="184">
        <v>3</v>
      </c>
      <c r="E109" s="185"/>
      <c r="F109" s="185"/>
      <c r="G109" s="185"/>
      <c r="H109" s="185"/>
      <c r="I109" s="185"/>
      <c r="J109" s="185"/>
      <c r="K109" s="185" t="e">
        <f t="shared" si="6"/>
        <v>#DIV/0!</v>
      </c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81">
        <f t="shared" si="16"/>
        <v>0</v>
      </c>
      <c r="W109" s="181" t="e">
        <f t="shared" si="13"/>
        <v>#DIV/0!</v>
      </c>
      <c r="X109" s="181" t="e">
        <f t="shared" si="14"/>
        <v>#DIV/0!</v>
      </c>
      <c r="Y109" s="115" t="e">
        <f t="shared" si="15"/>
        <v>#DIV/0!</v>
      </c>
      <c r="Z109" s="80" t="str">
        <f t="shared" si="3"/>
        <v>ок</v>
      </c>
    </row>
    <row r="110" spans="1:26" hidden="1" x14ac:dyDescent="0.25">
      <c r="A110" s="264"/>
      <c r="B110" s="266"/>
      <c r="C110" s="268"/>
      <c r="D110" s="184">
        <v>4</v>
      </c>
      <c r="E110" s="185"/>
      <c r="F110" s="185"/>
      <c r="G110" s="185"/>
      <c r="H110" s="185"/>
      <c r="I110" s="185"/>
      <c r="J110" s="185"/>
      <c r="K110" s="185" t="e">
        <f t="shared" si="6"/>
        <v>#DIV/0!</v>
      </c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1">
        <f t="shared" si="16"/>
        <v>0</v>
      </c>
      <c r="W110" s="181" t="e">
        <f t="shared" si="13"/>
        <v>#DIV/0!</v>
      </c>
      <c r="X110" s="181" t="e">
        <f t="shared" si="14"/>
        <v>#DIV/0!</v>
      </c>
      <c r="Y110" s="115" t="e">
        <f t="shared" si="15"/>
        <v>#DIV/0!</v>
      </c>
      <c r="Z110" s="80" t="str">
        <f t="shared" si="3"/>
        <v>ок</v>
      </c>
    </row>
    <row r="111" spans="1:26" hidden="1" x14ac:dyDescent="0.25">
      <c r="A111" s="264"/>
      <c r="B111" s="266"/>
      <c r="C111" s="268"/>
      <c r="D111" s="184">
        <v>5</v>
      </c>
      <c r="E111" s="185"/>
      <c r="F111" s="185"/>
      <c r="G111" s="185"/>
      <c r="H111" s="185"/>
      <c r="I111" s="185"/>
      <c r="J111" s="185"/>
      <c r="K111" s="185" t="e">
        <f t="shared" si="6"/>
        <v>#DIV/0!</v>
      </c>
      <c r="L111" s="185"/>
      <c r="M111" s="185"/>
      <c r="N111" s="185"/>
      <c r="O111" s="185"/>
      <c r="P111" s="185"/>
      <c r="Q111" s="185"/>
      <c r="R111" s="185"/>
      <c r="S111" s="185"/>
      <c r="T111" s="185"/>
      <c r="U111" s="185"/>
      <c r="V111" s="181">
        <f t="shared" si="16"/>
        <v>0</v>
      </c>
      <c r="W111" s="181" t="e">
        <f t="shared" si="13"/>
        <v>#DIV/0!</v>
      </c>
      <c r="X111" s="181" t="e">
        <f t="shared" si="14"/>
        <v>#DIV/0!</v>
      </c>
      <c r="Y111" s="115" t="e">
        <f t="shared" si="15"/>
        <v>#DIV/0!</v>
      </c>
      <c r="Z111" s="80" t="str">
        <f t="shared" si="3"/>
        <v>ок</v>
      </c>
    </row>
    <row r="112" spans="1:26" hidden="1" x14ac:dyDescent="0.25">
      <c r="A112" s="264">
        <v>44</v>
      </c>
      <c r="B112" s="266" t="s">
        <v>106</v>
      </c>
      <c r="C112" s="268" t="s">
        <v>107</v>
      </c>
      <c r="D112" s="184">
        <v>1</v>
      </c>
      <c r="E112" s="185"/>
      <c r="F112" s="185"/>
      <c r="G112" s="185"/>
      <c r="H112" s="185"/>
      <c r="I112" s="185"/>
      <c r="J112" s="185"/>
      <c r="K112" s="185" t="e">
        <f t="shared" si="6"/>
        <v>#DIV/0!</v>
      </c>
      <c r="L112" s="185"/>
      <c r="M112" s="185"/>
      <c r="N112" s="185"/>
      <c r="O112" s="185"/>
      <c r="P112" s="185"/>
      <c r="Q112" s="185"/>
      <c r="R112" s="185"/>
      <c r="S112" s="185"/>
      <c r="T112" s="185"/>
      <c r="U112" s="185"/>
      <c r="V112" s="181">
        <f t="shared" si="16"/>
        <v>0</v>
      </c>
      <c r="W112" s="181" t="e">
        <f t="shared" si="13"/>
        <v>#DIV/0!</v>
      </c>
      <c r="X112" s="181" t="e">
        <f t="shared" si="14"/>
        <v>#DIV/0!</v>
      </c>
      <c r="Y112" s="115" t="e">
        <f t="shared" si="15"/>
        <v>#DIV/0!</v>
      </c>
      <c r="Z112" s="80" t="str">
        <f t="shared" si="3"/>
        <v>ок</v>
      </c>
    </row>
    <row r="113" spans="1:26" hidden="1" x14ac:dyDescent="0.25">
      <c r="A113" s="264"/>
      <c r="B113" s="266"/>
      <c r="C113" s="268"/>
      <c r="D113" s="184">
        <v>2</v>
      </c>
      <c r="E113" s="185"/>
      <c r="F113" s="185"/>
      <c r="G113" s="185"/>
      <c r="H113" s="185"/>
      <c r="I113" s="185"/>
      <c r="J113" s="185"/>
      <c r="K113" s="185" t="e">
        <f t="shared" si="6"/>
        <v>#DIV/0!</v>
      </c>
      <c r="L113" s="185"/>
      <c r="M113" s="185"/>
      <c r="N113" s="185"/>
      <c r="O113" s="185"/>
      <c r="P113" s="185"/>
      <c r="Q113" s="185"/>
      <c r="R113" s="185"/>
      <c r="S113" s="185"/>
      <c r="T113" s="185"/>
      <c r="U113" s="185"/>
      <c r="V113" s="181">
        <f t="shared" si="16"/>
        <v>0</v>
      </c>
      <c r="W113" s="181" t="e">
        <f t="shared" si="13"/>
        <v>#DIV/0!</v>
      </c>
      <c r="X113" s="181" t="e">
        <f t="shared" si="14"/>
        <v>#DIV/0!</v>
      </c>
      <c r="Y113" s="115" t="e">
        <f t="shared" si="15"/>
        <v>#DIV/0!</v>
      </c>
      <c r="Z113" s="80" t="str">
        <f t="shared" si="3"/>
        <v>ок</v>
      </c>
    </row>
    <row r="114" spans="1:26" hidden="1" x14ac:dyDescent="0.25">
      <c r="A114" s="264"/>
      <c r="B114" s="266"/>
      <c r="C114" s="268"/>
      <c r="D114" s="184">
        <v>3</v>
      </c>
      <c r="E114" s="185"/>
      <c r="F114" s="185"/>
      <c r="G114" s="185"/>
      <c r="H114" s="185"/>
      <c r="I114" s="185"/>
      <c r="J114" s="185"/>
      <c r="K114" s="185" t="e">
        <f t="shared" si="6"/>
        <v>#DIV/0!</v>
      </c>
      <c r="L114" s="185"/>
      <c r="M114" s="185"/>
      <c r="N114" s="185"/>
      <c r="O114" s="185"/>
      <c r="P114" s="185"/>
      <c r="Q114" s="185"/>
      <c r="R114" s="185"/>
      <c r="S114" s="185"/>
      <c r="T114" s="185"/>
      <c r="U114" s="185"/>
      <c r="V114" s="181">
        <f t="shared" si="16"/>
        <v>0</v>
      </c>
      <c r="W114" s="181" t="e">
        <f t="shared" si="13"/>
        <v>#DIV/0!</v>
      </c>
      <c r="X114" s="181" t="e">
        <f t="shared" si="14"/>
        <v>#DIV/0!</v>
      </c>
      <c r="Y114" s="115" t="e">
        <f t="shared" si="15"/>
        <v>#DIV/0!</v>
      </c>
      <c r="Z114" s="80" t="str">
        <f t="shared" si="3"/>
        <v>ок</v>
      </c>
    </row>
    <row r="115" spans="1:26" hidden="1" x14ac:dyDescent="0.25">
      <c r="A115" s="264"/>
      <c r="B115" s="266"/>
      <c r="C115" s="268"/>
      <c r="D115" s="184">
        <v>4</v>
      </c>
      <c r="E115" s="185"/>
      <c r="F115" s="185"/>
      <c r="G115" s="185"/>
      <c r="H115" s="185"/>
      <c r="I115" s="185"/>
      <c r="J115" s="185"/>
      <c r="K115" s="185" t="e">
        <f t="shared" si="6"/>
        <v>#DIV/0!</v>
      </c>
      <c r="L115" s="185"/>
      <c r="M115" s="185"/>
      <c r="N115" s="185"/>
      <c r="O115" s="185"/>
      <c r="P115" s="185"/>
      <c r="Q115" s="185"/>
      <c r="R115" s="185"/>
      <c r="S115" s="185"/>
      <c r="T115" s="185"/>
      <c r="U115" s="185"/>
      <c r="V115" s="181">
        <f t="shared" si="16"/>
        <v>0</v>
      </c>
      <c r="W115" s="181" t="e">
        <f t="shared" si="13"/>
        <v>#DIV/0!</v>
      </c>
      <c r="X115" s="181" t="e">
        <f t="shared" si="14"/>
        <v>#DIV/0!</v>
      </c>
      <c r="Y115" s="115" t="e">
        <f t="shared" si="15"/>
        <v>#DIV/0!</v>
      </c>
      <c r="Z115" s="80" t="str">
        <f t="shared" si="3"/>
        <v>ок</v>
      </c>
    </row>
    <row r="116" spans="1:26" hidden="1" x14ac:dyDescent="0.25">
      <c r="A116" s="264"/>
      <c r="B116" s="266"/>
      <c r="C116" s="268"/>
      <c r="D116" s="184">
        <v>5</v>
      </c>
      <c r="E116" s="185"/>
      <c r="F116" s="185"/>
      <c r="G116" s="185"/>
      <c r="H116" s="185"/>
      <c r="I116" s="185"/>
      <c r="J116" s="185"/>
      <c r="K116" s="185" t="e">
        <f t="shared" si="6"/>
        <v>#DIV/0!</v>
      </c>
      <c r="L116" s="185"/>
      <c r="M116" s="185"/>
      <c r="N116" s="185"/>
      <c r="O116" s="185"/>
      <c r="P116" s="185"/>
      <c r="Q116" s="185"/>
      <c r="R116" s="185"/>
      <c r="S116" s="185"/>
      <c r="T116" s="185"/>
      <c r="U116" s="185"/>
      <c r="V116" s="181">
        <f t="shared" si="16"/>
        <v>0</v>
      </c>
      <c r="W116" s="181" t="e">
        <f t="shared" si="13"/>
        <v>#DIV/0!</v>
      </c>
      <c r="X116" s="181" t="e">
        <f t="shared" si="14"/>
        <v>#DIV/0!</v>
      </c>
      <c r="Y116" s="115" t="e">
        <f t="shared" si="15"/>
        <v>#DIV/0!</v>
      </c>
      <c r="Z116" s="80" t="str">
        <f t="shared" si="3"/>
        <v>ок</v>
      </c>
    </row>
    <row r="117" spans="1:26" hidden="1" x14ac:dyDescent="0.25">
      <c r="A117" s="264">
        <v>45</v>
      </c>
      <c r="B117" s="266" t="s">
        <v>108</v>
      </c>
      <c r="C117" s="268" t="s">
        <v>109</v>
      </c>
      <c r="D117" s="184">
        <v>1</v>
      </c>
      <c r="E117" s="185"/>
      <c r="F117" s="185"/>
      <c r="G117" s="185"/>
      <c r="H117" s="185"/>
      <c r="I117" s="185"/>
      <c r="J117" s="185"/>
      <c r="K117" s="185" t="e">
        <f t="shared" si="6"/>
        <v>#DIV/0!</v>
      </c>
      <c r="L117" s="185"/>
      <c r="M117" s="185"/>
      <c r="N117" s="185"/>
      <c r="O117" s="185"/>
      <c r="P117" s="185"/>
      <c r="Q117" s="185"/>
      <c r="R117" s="185"/>
      <c r="S117" s="185"/>
      <c r="T117" s="185"/>
      <c r="U117" s="185"/>
      <c r="V117" s="181">
        <f t="shared" si="16"/>
        <v>0</v>
      </c>
      <c r="W117" s="181" t="e">
        <f t="shared" si="13"/>
        <v>#DIV/0!</v>
      </c>
      <c r="X117" s="181" t="e">
        <f t="shared" si="14"/>
        <v>#DIV/0!</v>
      </c>
      <c r="Y117" s="115" t="e">
        <f t="shared" si="15"/>
        <v>#DIV/0!</v>
      </c>
      <c r="Z117" s="80" t="str">
        <f t="shared" si="3"/>
        <v>ок</v>
      </c>
    </row>
    <row r="118" spans="1:26" hidden="1" x14ac:dyDescent="0.25">
      <c r="A118" s="264"/>
      <c r="B118" s="266"/>
      <c r="C118" s="268"/>
      <c r="D118" s="184">
        <v>2</v>
      </c>
      <c r="E118" s="185"/>
      <c r="F118" s="185"/>
      <c r="G118" s="185"/>
      <c r="H118" s="185"/>
      <c r="I118" s="185"/>
      <c r="J118" s="185"/>
      <c r="K118" s="185" t="e">
        <f t="shared" si="6"/>
        <v>#DIV/0!</v>
      </c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1">
        <f t="shared" si="16"/>
        <v>0</v>
      </c>
      <c r="W118" s="181" t="e">
        <f t="shared" si="13"/>
        <v>#DIV/0!</v>
      </c>
      <c r="X118" s="181" t="e">
        <f t="shared" si="14"/>
        <v>#DIV/0!</v>
      </c>
      <c r="Y118" s="115" t="e">
        <f t="shared" si="15"/>
        <v>#DIV/0!</v>
      </c>
      <c r="Z118" s="80" t="str">
        <f t="shared" si="3"/>
        <v>ок</v>
      </c>
    </row>
    <row r="119" spans="1:26" hidden="1" x14ac:dyDescent="0.25">
      <c r="A119" s="264"/>
      <c r="B119" s="266"/>
      <c r="C119" s="268"/>
      <c r="D119" s="184">
        <v>3</v>
      </c>
      <c r="E119" s="185"/>
      <c r="F119" s="185"/>
      <c r="G119" s="185"/>
      <c r="H119" s="185"/>
      <c r="I119" s="185"/>
      <c r="J119" s="185"/>
      <c r="K119" s="185" t="e">
        <f t="shared" si="6"/>
        <v>#DIV/0!</v>
      </c>
      <c r="L119" s="185"/>
      <c r="M119" s="185"/>
      <c r="N119" s="185"/>
      <c r="O119" s="185"/>
      <c r="P119" s="185"/>
      <c r="Q119" s="185"/>
      <c r="R119" s="185"/>
      <c r="S119" s="185"/>
      <c r="T119" s="185"/>
      <c r="U119" s="185"/>
      <c r="V119" s="181">
        <f t="shared" si="16"/>
        <v>0</v>
      </c>
      <c r="W119" s="181" t="e">
        <f t="shared" si="13"/>
        <v>#DIV/0!</v>
      </c>
      <c r="X119" s="181" t="e">
        <f t="shared" si="14"/>
        <v>#DIV/0!</v>
      </c>
      <c r="Y119" s="115" t="e">
        <f t="shared" si="15"/>
        <v>#DIV/0!</v>
      </c>
      <c r="Z119" s="80" t="str">
        <f t="shared" si="3"/>
        <v>ок</v>
      </c>
    </row>
    <row r="120" spans="1:26" hidden="1" x14ac:dyDescent="0.25">
      <c r="A120" s="264"/>
      <c r="B120" s="266"/>
      <c r="C120" s="268"/>
      <c r="D120" s="184">
        <v>4</v>
      </c>
      <c r="E120" s="185"/>
      <c r="F120" s="185"/>
      <c r="G120" s="185"/>
      <c r="H120" s="185"/>
      <c r="I120" s="185"/>
      <c r="J120" s="185"/>
      <c r="K120" s="185" t="e">
        <f t="shared" si="6"/>
        <v>#DIV/0!</v>
      </c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1">
        <f t="shared" si="16"/>
        <v>0</v>
      </c>
      <c r="W120" s="181" t="e">
        <f t="shared" si="13"/>
        <v>#DIV/0!</v>
      </c>
      <c r="X120" s="181" t="e">
        <f t="shared" si="14"/>
        <v>#DIV/0!</v>
      </c>
      <c r="Y120" s="115" t="e">
        <f t="shared" si="15"/>
        <v>#DIV/0!</v>
      </c>
      <c r="Z120" s="80" t="str">
        <f t="shared" si="3"/>
        <v>ок</v>
      </c>
    </row>
    <row r="121" spans="1:26" hidden="1" x14ac:dyDescent="0.25">
      <c r="A121" s="264"/>
      <c r="B121" s="266"/>
      <c r="C121" s="268"/>
      <c r="D121" s="184">
        <v>5</v>
      </c>
      <c r="E121" s="185"/>
      <c r="F121" s="185"/>
      <c r="G121" s="185"/>
      <c r="H121" s="185"/>
      <c r="I121" s="185"/>
      <c r="J121" s="185"/>
      <c r="K121" s="185" t="e">
        <f t="shared" si="6"/>
        <v>#DIV/0!</v>
      </c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1">
        <f t="shared" si="16"/>
        <v>0</v>
      </c>
      <c r="W121" s="181" t="e">
        <f t="shared" si="13"/>
        <v>#DIV/0!</v>
      </c>
      <c r="X121" s="181" t="e">
        <f t="shared" si="14"/>
        <v>#DIV/0!</v>
      </c>
      <c r="Y121" s="115" t="e">
        <f t="shared" si="15"/>
        <v>#DIV/0!</v>
      </c>
      <c r="Z121" s="80" t="str">
        <f t="shared" si="3"/>
        <v>ок</v>
      </c>
    </row>
    <row r="122" spans="1:26" hidden="1" x14ac:dyDescent="0.25">
      <c r="A122" s="264">
        <v>46</v>
      </c>
      <c r="B122" s="266" t="s">
        <v>110</v>
      </c>
      <c r="C122" s="268" t="s">
        <v>111</v>
      </c>
      <c r="D122" s="184">
        <v>1</v>
      </c>
      <c r="E122" s="185"/>
      <c r="F122" s="185"/>
      <c r="G122" s="185"/>
      <c r="H122" s="185"/>
      <c r="I122" s="185"/>
      <c r="J122" s="185"/>
      <c r="K122" s="185" t="e">
        <f t="shared" si="6"/>
        <v>#DIV/0!</v>
      </c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1">
        <f t="shared" si="16"/>
        <v>0</v>
      </c>
      <c r="W122" s="181" t="e">
        <f t="shared" si="13"/>
        <v>#DIV/0!</v>
      </c>
      <c r="X122" s="181" t="e">
        <f t="shared" si="14"/>
        <v>#DIV/0!</v>
      </c>
      <c r="Y122" s="115" t="e">
        <f t="shared" si="15"/>
        <v>#DIV/0!</v>
      </c>
      <c r="Z122" s="80" t="str">
        <f t="shared" si="3"/>
        <v>ок</v>
      </c>
    </row>
    <row r="123" spans="1:26" hidden="1" x14ac:dyDescent="0.25">
      <c r="A123" s="264"/>
      <c r="B123" s="266"/>
      <c r="C123" s="268"/>
      <c r="D123" s="184">
        <v>2</v>
      </c>
      <c r="E123" s="185"/>
      <c r="F123" s="185"/>
      <c r="G123" s="185"/>
      <c r="H123" s="185"/>
      <c r="I123" s="185"/>
      <c r="J123" s="185"/>
      <c r="K123" s="185" t="e">
        <f t="shared" si="6"/>
        <v>#DIV/0!</v>
      </c>
      <c r="L123" s="185"/>
      <c r="M123" s="185"/>
      <c r="N123" s="185"/>
      <c r="O123" s="185"/>
      <c r="P123" s="185"/>
      <c r="Q123" s="185"/>
      <c r="R123" s="185"/>
      <c r="S123" s="185"/>
      <c r="T123" s="185"/>
      <c r="U123" s="185"/>
      <c r="V123" s="181">
        <f t="shared" si="16"/>
        <v>0</v>
      </c>
      <c r="W123" s="181" t="e">
        <f t="shared" si="13"/>
        <v>#DIV/0!</v>
      </c>
      <c r="X123" s="181" t="e">
        <f t="shared" si="14"/>
        <v>#DIV/0!</v>
      </c>
      <c r="Y123" s="115" t="e">
        <f t="shared" si="15"/>
        <v>#DIV/0!</v>
      </c>
      <c r="Z123" s="80" t="str">
        <f t="shared" si="3"/>
        <v>ок</v>
      </c>
    </row>
    <row r="124" spans="1:26" hidden="1" x14ac:dyDescent="0.25">
      <c r="A124" s="264"/>
      <c r="B124" s="266"/>
      <c r="C124" s="268"/>
      <c r="D124" s="184">
        <v>3</v>
      </c>
      <c r="E124" s="185"/>
      <c r="F124" s="185"/>
      <c r="G124" s="185"/>
      <c r="H124" s="185"/>
      <c r="I124" s="185"/>
      <c r="J124" s="185"/>
      <c r="K124" s="185" t="e">
        <f t="shared" si="6"/>
        <v>#DIV/0!</v>
      </c>
      <c r="L124" s="185"/>
      <c r="M124" s="185"/>
      <c r="N124" s="185"/>
      <c r="O124" s="185"/>
      <c r="P124" s="185"/>
      <c r="Q124" s="185"/>
      <c r="R124" s="185"/>
      <c r="S124" s="185"/>
      <c r="T124" s="185"/>
      <c r="U124" s="185"/>
      <c r="V124" s="181">
        <f t="shared" si="16"/>
        <v>0</v>
      </c>
      <c r="W124" s="181" t="e">
        <f t="shared" si="13"/>
        <v>#DIV/0!</v>
      </c>
      <c r="X124" s="181" t="e">
        <f t="shared" si="14"/>
        <v>#DIV/0!</v>
      </c>
      <c r="Y124" s="115" t="e">
        <f t="shared" si="15"/>
        <v>#DIV/0!</v>
      </c>
      <c r="Z124" s="80" t="str">
        <f t="shared" si="3"/>
        <v>ок</v>
      </c>
    </row>
    <row r="125" spans="1:26" hidden="1" x14ac:dyDescent="0.25">
      <c r="A125" s="264"/>
      <c r="B125" s="266"/>
      <c r="C125" s="268"/>
      <c r="D125" s="184">
        <v>4</v>
      </c>
      <c r="E125" s="185"/>
      <c r="F125" s="185"/>
      <c r="G125" s="185"/>
      <c r="H125" s="185"/>
      <c r="I125" s="185"/>
      <c r="J125" s="185"/>
      <c r="K125" s="185" t="e">
        <f t="shared" si="6"/>
        <v>#DIV/0!</v>
      </c>
      <c r="L125" s="185"/>
      <c r="M125" s="185"/>
      <c r="N125" s="185"/>
      <c r="O125" s="185"/>
      <c r="P125" s="185"/>
      <c r="Q125" s="185"/>
      <c r="R125" s="185"/>
      <c r="S125" s="185"/>
      <c r="T125" s="185"/>
      <c r="U125" s="185"/>
      <c r="V125" s="181">
        <f t="shared" si="16"/>
        <v>0</v>
      </c>
      <c r="W125" s="181" t="e">
        <f t="shared" si="13"/>
        <v>#DIV/0!</v>
      </c>
      <c r="X125" s="181" t="e">
        <f t="shared" si="14"/>
        <v>#DIV/0!</v>
      </c>
      <c r="Y125" s="115" t="e">
        <f t="shared" si="15"/>
        <v>#DIV/0!</v>
      </c>
      <c r="Z125" s="80" t="str">
        <f t="shared" si="3"/>
        <v>ок</v>
      </c>
    </row>
    <row r="126" spans="1:26" hidden="1" x14ac:dyDescent="0.25">
      <c r="A126" s="265"/>
      <c r="B126" s="267"/>
      <c r="C126" s="269"/>
      <c r="D126" s="219">
        <v>5</v>
      </c>
      <c r="E126" s="220"/>
      <c r="F126" s="220"/>
      <c r="G126" s="220"/>
      <c r="H126" s="220"/>
      <c r="I126" s="220"/>
      <c r="J126" s="220"/>
      <c r="K126" s="220" t="e">
        <f t="shared" si="6"/>
        <v>#DIV/0!</v>
      </c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09">
        <f t="shared" si="16"/>
        <v>0</v>
      </c>
      <c r="W126" s="209" t="e">
        <f t="shared" si="13"/>
        <v>#DIV/0!</v>
      </c>
      <c r="X126" s="209" t="e">
        <f t="shared" si="14"/>
        <v>#DIV/0!</v>
      </c>
      <c r="Y126" s="121" t="e">
        <f t="shared" si="15"/>
        <v>#DIV/0!</v>
      </c>
      <c r="Z126" s="80" t="str">
        <f t="shared" si="3"/>
        <v>ок</v>
      </c>
    </row>
    <row r="127" spans="1:26" s="188" customFormat="1" ht="16.5" thickBot="1" x14ac:dyDescent="0.3">
      <c r="A127" s="270" t="s">
        <v>115</v>
      </c>
      <c r="B127" s="271"/>
      <c r="C127" s="271"/>
      <c r="D127" s="186"/>
      <c r="E127" s="187">
        <f>SUM(E72:E126)</f>
        <v>37</v>
      </c>
      <c r="F127" s="187">
        <f>SUM(F72:F126)</f>
        <v>0</v>
      </c>
      <c r="G127" s="182">
        <f t="shared" ref="G127" si="17">(F127/E127)*100</f>
        <v>0</v>
      </c>
      <c r="H127" s="187">
        <f>SUM(H72:H126)</f>
        <v>2</v>
      </c>
      <c r="I127" s="182">
        <f t="shared" ref="I127" si="18">(H127/E127)*100</f>
        <v>5.4054054054054053</v>
      </c>
      <c r="J127" s="187">
        <f>SUM(J72:J126)</f>
        <v>0</v>
      </c>
      <c r="K127" s="182">
        <f t="shared" si="6"/>
        <v>0</v>
      </c>
      <c r="L127" s="187">
        <f>SUM(L72:L126)</f>
        <v>6</v>
      </c>
      <c r="M127" s="182">
        <f t="shared" ref="M127" si="19">(L127/E127)*100</f>
        <v>16.216216216216218</v>
      </c>
      <c r="N127" s="187">
        <f>SUM(N72:N126)</f>
        <v>0</v>
      </c>
      <c r="O127" s="182">
        <f t="shared" ref="O127" si="20">(N127/E127)*100</f>
        <v>0</v>
      </c>
      <c r="P127" s="182">
        <f t="shared" ref="P127" si="21">F127+H127+J127+L127+N127</f>
        <v>8</v>
      </c>
      <c r="Q127" s="182">
        <f t="shared" ref="Q127" si="22">(P127/E127)*100</f>
        <v>21.621621621621621</v>
      </c>
      <c r="R127" s="187">
        <f>SUM(R72:R126)</f>
        <v>19</v>
      </c>
      <c r="S127" s="182">
        <f t="shared" ref="S127" si="23">(R127/E127)*100</f>
        <v>51.351351351351347</v>
      </c>
      <c r="T127" s="187">
        <f>SUM(T72:T126)</f>
        <v>10</v>
      </c>
      <c r="U127" s="182">
        <f t="shared" ref="U127" si="24">(T127/E127)*100</f>
        <v>27.027027027027028</v>
      </c>
      <c r="V127" s="182">
        <f t="shared" si="16"/>
        <v>29</v>
      </c>
      <c r="W127" s="182">
        <f t="shared" si="13"/>
        <v>78.378378378378372</v>
      </c>
      <c r="X127" s="182">
        <f t="shared" si="14"/>
        <v>5.4054054054054053</v>
      </c>
      <c r="Y127" s="183">
        <f t="shared" si="15"/>
        <v>21.621621621621621</v>
      </c>
    </row>
    <row r="128" spans="1:26" x14ac:dyDescent="0.25">
      <c r="C128" s="81"/>
      <c r="D128" s="53"/>
    </row>
    <row r="129" spans="2:4" x14ac:dyDescent="0.25">
      <c r="C129" s="81"/>
      <c r="D129" s="53"/>
    </row>
    <row r="130" spans="2:4" x14ac:dyDescent="0.25">
      <c r="C130" s="81"/>
      <c r="D130" s="53"/>
    </row>
    <row r="131" spans="2:4" x14ac:dyDescent="0.25">
      <c r="C131" s="81"/>
      <c r="D131" s="53"/>
    </row>
    <row r="132" spans="2:4" x14ac:dyDescent="0.25">
      <c r="C132" s="81"/>
      <c r="D132" s="81"/>
    </row>
    <row r="133" spans="2:4" x14ac:dyDescent="0.25">
      <c r="C133" s="81"/>
      <c r="D133" s="81"/>
    </row>
    <row r="134" spans="2:4" x14ac:dyDescent="0.25">
      <c r="C134" s="81"/>
      <c r="D134" s="81"/>
    </row>
    <row r="135" spans="2:4" x14ac:dyDescent="0.25">
      <c r="C135" s="81"/>
      <c r="D135" s="81"/>
    </row>
    <row r="136" spans="2:4" x14ac:dyDescent="0.25">
      <c r="C136" s="81"/>
      <c r="D136" s="81"/>
    </row>
    <row r="137" spans="2:4" x14ac:dyDescent="0.25">
      <c r="C137" s="81"/>
      <c r="D137" s="81"/>
    </row>
    <row r="138" spans="2:4" x14ac:dyDescent="0.25">
      <c r="C138" s="81"/>
      <c r="D138" s="81"/>
    </row>
    <row r="139" spans="2:4" x14ac:dyDescent="0.25">
      <c r="C139" s="81"/>
      <c r="D139" s="81"/>
    </row>
    <row r="142" spans="2:4" x14ac:dyDescent="0.25">
      <c r="B142" s="82"/>
    </row>
    <row r="143" spans="2:4" x14ac:dyDescent="0.25">
      <c r="B143" s="82"/>
    </row>
    <row r="144" spans="2:4" x14ac:dyDescent="0.25">
      <c r="B144" s="82"/>
    </row>
    <row r="145" spans="2:2" x14ac:dyDescent="0.25">
      <c r="B145" s="82"/>
    </row>
    <row r="146" spans="2:2" x14ac:dyDescent="0.25">
      <c r="B146" s="82"/>
    </row>
    <row r="147" spans="2:2" x14ac:dyDescent="0.25">
      <c r="B147" s="82"/>
    </row>
    <row r="148" spans="2:2" x14ac:dyDescent="0.25">
      <c r="B148" s="82"/>
    </row>
    <row r="149" spans="2:2" x14ac:dyDescent="0.25">
      <c r="B149" s="82"/>
    </row>
    <row r="150" spans="2:2" x14ac:dyDescent="0.25">
      <c r="B150" s="82"/>
    </row>
    <row r="151" spans="2:2" x14ac:dyDescent="0.25">
      <c r="B151" s="82"/>
    </row>
    <row r="152" spans="2:2" x14ac:dyDescent="0.25">
      <c r="B152" s="82"/>
    </row>
    <row r="153" spans="2:2" x14ac:dyDescent="0.25">
      <c r="B153" s="82"/>
    </row>
    <row r="154" spans="2:2" x14ac:dyDescent="0.25">
      <c r="B154" s="82"/>
    </row>
    <row r="155" spans="2:2" x14ac:dyDescent="0.25">
      <c r="B155" s="82"/>
    </row>
    <row r="156" spans="2:2" x14ac:dyDescent="0.25">
      <c r="B156" s="82"/>
    </row>
    <row r="157" spans="2:2" x14ac:dyDescent="0.25">
      <c r="B157" s="82"/>
    </row>
    <row r="158" spans="2:2" x14ac:dyDescent="0.25">
      <c r="B158" s="82"/>
    </row>
    <row r="159" spans="2:2" x14ac:dyDescent="0.25">
      <c r="B159" s="82"/>
    </row>
    <row r="160" spans="2:2" x14ac:dyDescent="0.25">
      <c r="B160" s="82"/>
    </row>
    <row r="161" spans="2:2" x14ac:dyDescent="0.25">
      <c r="B161" s="82"/>
    </row>
    <row r="162" spans="2:2" x14ac:dyDescent="0.25">
      <c r="B162" s="82"/>
    </row>
    <row r="163" spans="2:2" x14ac:dyDescent="0.25">
      <c r="B163" s="82"/>
    </row>
    <row r="164" spans="2:2" x14ac:dyDescent="0.25">
      <c r="B164" s="82"/>
    </row>
    <row r="165" spans="2:2" x14ac:dyDescent="0.25">
      <c r="B165" s="82"/>
    </row>
    <row r="166" spans="2:2" x14ac:dyDescent="0.25">
      <c r="B166" s="82"/>
    </row>
    <row r="167" spans="2:2" x14ac:dyDescent="0.25">
      <c r="B167" s="82"/>
    </row>
    <row r="168" spans="2:2" x14ac:dyDescent="0.25">
      <c r="B168" s="82"/>
    </row>
    <row r="169" spans="2:2" x14ac:dyDescent="0.25">
      <c r="B169" s="82"/>
    </row>
    <row r="170" spans="2:2" x14ac:dyDescent="0.25">
      <c r="B170" s="82"/>
    </row>
    <row r="171" spans="2:2" x14ac:dyDescent="0.25">
      <c r="B171" s="82"/>
    </row>
    <row r="172" spans="2:2" x14ac:dyDescent="0.25">
      <c r="B172" s="82"/>
    </row>
    <row r="173" spans="2:2" x14ac:dyDescent="0.25">
      <c r="B173" s="82"/>
    </row>
    <row r="174" spans="2:2" x14ac:dyDescent="0.25">
      <c r="B174" s="82"/>
    </row>
    <row r="175" spans="2:2" x14ac:dyDescent="0.25">
      <c r="B175" s="82"/>
    </row>
    <row r="176" spans="2:2" x14ac:dyDescent="0.25">
      <c r="B176" s="82"/>
    </row>
    <row r="177" spans="2:2" x14ac:dyDescent="0.25">
      <c r="B177" s="82"/>
    </row>
    <row r="178" spans="2:2" x14ac:dyDescent="0.25">
      <c r="B178" s="82"/>
    </row>
    <row r="179" spans="2:2" x14ac:dyDescent="0.25">
      <c r="B179" s="82"/>
    </row>
    <row r="180" spans="2:2" x14ac:dyDescent="0.25">
      <c r="B180" s="82"/>
    </row>
    <row r="181" spans="2:2" x14ac:dyDescent="0.25">
      <c r="B181" s="82"/>
    </row>
    <row r="182" spans="2:2" x14ac:dyDescent="0.25">
      <c r="B182" s="82"/>
    </row>
    <row r="183" spans="2:2" x14ac:dyDescent="0.25">
      <c r="B183" s="82"/>
    </row>
    <row r="184" spans="2:2" x14ac:dyDescent="0.25">
      <c r="B184" s="82"/>
    </row>
    <row r="185" spans="2:2" x14ac:dyDescent="0.25">
      <c r="B185" s="82"/>
    </row>
    <row r="186" spans="2:2" x14ac:dyDescent="0.25">
      <c r="B186" s="82"/>
    </row>
    <row r="187" spans="2:2" x14ac:dyDescent="0.25">
      <c r="B187" s="82"/>
    </row>
    <row r="188" spans="2:2" x14ac:dyDescent="0.25">
      <c r="B188" s="82"/>
    </row>
  </sheetData>
  <mergeCells count="87">
    <mergeCell ref="A2:Y2"/>
    <mergeCell ref="A3:Y3"/>
    <mergeCell ref="A28:A31"/>
    <mergeCell ref="B28:B31"/>
    <mergeCell ref="C28:C31"/>
    <mergeCell ref="A32:A35"/>
    <mergeCell ref="B32:B35"/>
    <mergeCell ref="C32:C35"/>
    <mergeCell ref="A36:A39"/>
    <mergeCell ref="B36:B39"/>
    <mergeCell ref="C36:C39"/>
    <mergeCell ref="A40:A43"/>
    <mergeCell ref="B40:B43"/>
    <mergeCell ref="C40:C43"/>
    <mergeCell ref="A44:A47"/>
    <mergeCell ref="B44:B47"/>
    <mergeCell ref="C44:C47"/>
    <mergeCell ref="A48:A51"/>
    <mergeCell ref="B48:B51"/>
    <mergeCell ref="C48:C51"/>
    <mergeCell ref="A52:A55"/>
    <mergeCell ref="B52:B55"/>
    <mergeCell ref="C52:C55"/>
    <mergeCell ref="A56:A59"/>
    <mergeCell ref="B56:B59"/>
    <mergeCell ref="C56:C59"/>
    <mergeCell ref="A60:A63"/>
    <mergeCell ref="B60:B63"/>
    <mergeCell ref="C60:C63"/>
    <mergeCell ref="A64:A67"/>
    <mergeCell ref="B64:B67"/>
    <mergeCell ref="C64:C67"/>
    <mergeCell ref="A68:A71"/>
    <mergeCell ref="B68:B71"/>
    <mergeCell ref="C68:C71"/>
    <mergeCell ref="A72:A75"/>
    <mergeCell ref="B72:B75"/>
    <mergeCell ref="C72:C75"/>
    <mergeCell ref="A76:A79"/>
    <mergeCell ref="B76:B79"/>
    <mergeCell ref="C76:C79"/>
    <mergeCell ref="A80:A83"/>
    <mergeCell ref="B80:B83"/>
    <mergeCell ref="C80:C83"/>
    <mergeCell ref="A84:A85"/>
    <mergeCell ref="B84:B85"/>
    <mergeCell ref="C84:C85"/>
    <mergeCell ref="A86:A87"/>
    <mergeCell ref="B86:B87"/>
    <mergeCell ref="C86:C87"/>
    <mergeCell ref="A88:A89"/>
    <mergeCell ref="B88:B89"/>
    <mergeCell ref="C88:C89"/>
    <mergeCell ref="A90:A91"/>
    <mergeCell ref="B90:B91"/>
    <mergeCell ref="C90:C91"/>
    <mergeCell ref="A92:A93"/>
    <mergeCell ref="B92:B93"/>
    <mergeCell ref="C92:C93"/>
    <mergeCell ref="A94:A95"/>
    <mergeCell ref="B94:B95"/>
    <mergeCell ref="C94:C95"/>
    <mergeCell ref="A96:A97"/>
    <mergeCell ref="B96:B97"/>
    <mergeCell ref="C96:C97"/>
    <mergeCell ref="A98:A99"/>
    <mergeCell ref="B98:B99"/>
    <mergeCell ref="C98:C99"/>
    <mergeCell ref="A100:A101"/>
    <mergeCell ref="B100:B101"/>
    <mergeCell ref="C100:C101"/>
    <mergeCell ref="A102:A106"/>
    <mergeCell ref="B102:B106"/>
    <mergeCell ref="C102:C106"/>
    <mergeCell ref="A107:A111"/>
    <mergeCell ref="B107:B111"/>
    <mergeCell ref="C107:C111"/>
    <mergeCell ref="A122:A126"/>
    <mergeCell ref="B122:B126"/>
    <mergeCell ref="C122:C126"/>
    <mergeCell ref="A127:C127"/>
    <mergeCell ref="A112:A116"/>
    <mergeCell ref="B112:B116"/>
    <mergeCell ref="C112:C116"/>
    <mergeCell ref="A117:A121"/>
    <mergeCell ref="B117:B121"/>
    <mergeCell ref="C117:C121"/>
  </mergeCells>
  <pageMargins left="0.70866141732283472" right="0.70866141732283472" top="0.74803149606299213" bottom="0.74803149606299213" header="0.31496062992125984" footer="0.31496062992125984"/>
  <pageSetup paperSize="9" scale="36" firstPageNumber="214748364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00"/>
  <sheetViews>
    <sheetView workbookViewId="0">
      <pane xSplit="4" ySplit="43" topLeftCell="E44" activePane="bottomRight" state="frozen"/>
      <selection activeCell="A3" sqref="A3:XFD3"/>
      <selection pane="topRight"/>
      <selection pane="bottomLeft"/>
      <selection pane="bottomRight" activeCell="P5" sqref="P5"/>
    </sheetView>
  </sheetViews>
  <sheetFormatPr defaultRowHeight="15.75" x14ac:dyDescent="0.25"/>
  <cols>
    <col min="1" max="1" width="5.28515625" style="15" customWidth="1"/>
    <col min="2" max="2" width="9.5703125" style="16" customWidth="1"/>
    <col min="3" max="3" width="43.85546875" style="17" customWidth="1"/>
    <col min="4" max="4" width="6.85546875" style="17" customWidth="1"/>
    <col min="5" max="6" width="15.7109375" style="104" customWidth="1"/>
    <col min="7" max="7" width="9.7109375" style="104" customWidth="1"/>
    <col min="8" max="8" width="15.7109375" style="104" customWidth="1"/>
    <col min="9" max="9" width="9.7109375" style="104" customWidth="1"/>
    <col min="10" max="10" width="15.7109375" style="104" customWidth="1"/>
    <col min="11" max="11" width="9.7109375" style="104" customWidth="1"/>
    <col min="12" max="12" width="15.7109375" style="104" customWidth="1"/>
    <col min="13" max="13" width="9.7109375" style="104" customWidth="1"/>
    <col min="14" max="14" width="15.7109375" style="104" customWidth="1"/>
    <col min="15" max="15" width="9.7109375" style="104" customWidth="1"/>
    <col min="16" max="16" width="15.7109375" style="104" customWidth="1"/>
    <col min="17" max="17" width="9.7109375" style="104" customWidth="1"/>
    <col min="18" max="18" width="15.7109375" style="104" customWidth="1"/>
    <col min="19" max="19" width="9.7109375" style="104" customWidth="1"/>
    <col min="20" max="20" width="15.7109375" style="104" customWidth="1"/>
    <col min="21" max="21" width="9.7109375" style="104" customWidth="1"/>
    <col min="22" max="22" width="15.7109375" style="104" customWidth="1"/>
    <col min="23" max="23" width="9.7109375" style="104" customWidth="1"/>
    <col min="24" max="24" width="12.42578125" style="104" bestFit="1" customWidth="1"/>
    <col min="25" max="25" width="15.5703125" style="104" customWidth="1"/>
    <col min="26" max="26" width="11.42578125" style="1" bestFit="1" customWidth="1"/>
    <col min="27" max="27" width="10.85546875" style="1" bestFit="1" customWidth="1"/>
    <col min="28" max="16384" width="9.140625" style="1"/>
  </cols>
  <sheetData>
    <row r="2" spans="1:26" ht="15.75" customHeight="1" x14ac:dyDescent="0.25">
      <c r="A2" s="288" t="s">
        <v>112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</row>
    <row r="3" spans="1:26" ht="15.75" customHeight="1" x14ac:dyDescent="0.25">
      <c r="A3" s="288" t="s">
        <v>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</row>
    <row r="5" spans="1:26" ht="94.5" x14ac:dyDescent="0.25">
      <c r="A5" s="18" t="s">
        <v>2</v>
      </c>
      <c r="B5" s="19" t="s">
        <v>3</v>
      </c>
      <c r="C5" s="20" t="s">
        <v>4</v>
      </c>
      <c r="D5" s="21" t="s">
        <v>5</v>
      </c>
      <c r="E5" s="84" t="s">
        <v>6</v>
      </c>
      <c r="F5" s="87" t="s">
        <v>7</v>
      </c>
      <c r="G5" s="91" t="s">
        <v>8</v>
      </c>
      <c r="H5" s="92" t="s">
        <v>9</v>
      </c>
      <c r="I5" s="91" t="s">
        <v>8</v>
      </c>
      <c r="J5" s="92" t="s">
        <v>10</v>
      </c>
      <c r="K5" s="91" t="s">
        <v>8</v>
      </c>
      <c r="L5" s="92" t="s">
        <v>11</v>
      </c>
      <c r="M5" s="91" t="s">
        <v>8</v>
      </c>
      <c r="N5" s="92" t="s">
        <v>12</v>
      </c>
      <c r="O5" s="91" t="s">
        <v>8</v>
      </c>
      <c r="P5" s="87" t="s">
        <v>13</v>
      </c>
      <c r="Q5" s="91" t="s">
        <v>8</v>
      </c>
      <c r="R5" s="92" t="s">
        <v>14</v>
      </c>
      <c r="S5" s="91" t="s">
        <v>8</v>
      </c>
      <c r="T5" s="92" t="s">
        <v>15</v>
      </c>
      <c r="U5" s="93" t="s">
        <v>8</v>
      </c>
      <c r="V5" s="102" t="s">
        <v>16</v>
      </c>
      <c r="W5" s="103" t="s">
        <v>8</v>
      </c>
      <c r="X5" s="94" t="s">
        <v>17</v>
      </c>
      <c r="Y5" s="95" t="s">
        <v>18</v>
      </c>
      <c r="Z5" s="1" t="s">
        <v>113</v>
      </c>
    </row>
    <row r="6" spans="1:26" ht="31.5" x14ac:dyDescent="0.25">
      <c r="A6" s="18">
        <v>1</v>
      </c>
      <c r="B6" s="19">
        <v>2</v>
      </c>
      <c r="C6" s="20">
        <v>3</v>
      </c>
      <c r="D6" s="21">
        <v>4</v>
      </c>
      <c r="E6" s="90">
        <v>5</v>
      </c>
      <c r="F6" s="87">
        <v>6</v>
      </c>
      <c r="G6" s="91">
        <v>7</v>
      </c>
      <c r="H6" s="92">
        <v>8</v>
      </c>
      <c r="I6" s="91">
        <v>9</v>
      </c>
      <c r="J6" s="92">
        <v>10</v>
      </c>
      <c r="K6" s="91">
        <v>11</v>
      </c>
      <c r="L6" s="92">
        <v>12</v>
      </c>
      <c r="M6" s="91">
        <v>13</v>
      </c>
      <c r="N6" s="92">
        <v>14</v>
      </c>
      <c r="O6" s="93">
        <v>15</v>
      </c>
      <c r="P6" s="87">
        <v>16</v>
      </c>
      <c r="Q6" s="91">
        <v>17</v>
      </c>
      <c r="R6" s="92">
        <v>18</v>
      </c>
      <c r="S6" s="91">
        <v>19</v>
      </c>
      <c r="T6" s="92">
        <v>20</v>
      </c>
      <c r="U6" s="93">
        <v>21</v>
      </c>
      <c r="V6" s="92"/>
      <c r="W6" s="91"/>
      <c r="X6" s="94">
        <v>22</v>
      </c>
      <c r="Y6" s="95">
        <v>23</v>
      </c>
      <c r="Z6" s="8" t="s">
        <v>20</v>
      </c>
    </row>
    <row r="7" spans="1:26" hidden="1" x14ac:dyDescent="0.25">
      <c r="A7" s="22">
        <v>1</v>
      </c>
      <c r="B7" s="23" t="s">
        <v>21</v>
      </c>
      <c r="C7" s="24" t="s">
        <v>22</v>
      </c>
      <c r="D7" s="25"/>
      <c r="E7" s="105"/>
      <c r="F7" s="106"/>
      <c r="G7" s="107"/>
      <c r="H7" s="106"/>
      <c r="I7" s="107"/>
      <c r="J7" s="106"/>
      <c r="K7" s="107"/>
      <c r="L7" s="106"/>
      <c r="M7" s="107"/>
      <c r="N7" s="106"/>
      <c r="O7" s="108"/>
      <c r="P7" s="106"/>
      <c r="Q7" s="107"/>
      <c r="R7" s="106"/>
      <c r="S7" s="107"/>
      <c r="T7" s="112"/>
      <c r="U7" s="189"/>
      <c r="V7" s="109"/>
      <c r="W7" s="110"/>
      <c r="X7" s="110"/>
      <c r="Y7" s="109"/>
    </row>
    <row r="8" spans="1:26" ht="31.5" hidden="1" x14ac:dyDescent="0.25">
      <c r="A8" s="26">
        <v>2</v>
      </c>
      <c r="B8" s="27" t="s">
        <v>23</v>
      </c>
      <c r="C8" s="28" t="s">
        <v>24</v>
      </c>
      <c r="D8" s="29"/>
      <c r="E8" s="113"/>
      <c r="F8" s="114"/>
      <c r="G8" s="115"/>
      <c r="H8" s="114"/>
      <c r="I8" s="115"/>
      <c r="J8" s="114"/>
      <c r="K8" s="115"/>
      <c r="L8" s="114"/>
      <c r="M8" s="115"/>
      <c r="N8" s="114"/>
      <c r="O8" s="116"/>
      <c r="P8" s="114"/>
      <c r="Q8" s="115"/>
      <c r="R8" s="114"/>
      <c r="S8" s="115"/>
      <c r="T8" s="118"/>
      <c r="U8" s="190"/>
      <c r="V8" s="109"/>
      <c r="W8" s="110"/>
      <c r="X8" s="110"/>
      <c r="Y8" s="109"/>
    </row>
    <row r="9" spans="1:26" ht="31.5" hidden="1" x14ac:dyDescent="0.25">
      <c r="A9" s="26">
        <v>3</v>
      </c>
      <c r="B9" s="27" t="s">
        <v>25</v>
      </c>
      <c r="C9" s="28" t="s">
        <v>26</v>
      </c>
      <c r="D9" s="29"/>
      <c r="E9" s="113"/>
      <c r="F9" s="114"/>
      <c r="G9" s="115"/>
      <c r="H9" s="114"/>
      <c r="I9" s="115"/>
      <c r="J9" s="114"/>
      <c r="K9" s="115"/>
      <c r="L9" s="114"/>
      <c r="M9" s="115"/>
      <c r="N9" s="114"/>
      <c r="O9" s="116"/>
      <c r="P9" s="114"/>
      <c r="Q9" s="115"/>
      <c r="R9" s="114"/>
      <c r="S9" s="115"/>
      <c r="T9" s="118"/>
      <c r="U9" s="190"/>
      <c r="V9" s="109"/>
      <c r="W9" s="110"/>
      <c r="X9" s="110"/>
      <c r="Y9" s="109"/>
    </row>
    <row r="10" spans="1:26" ht="31.5" hidden="1" x14ac:dyDescent="0.25">
      <c r="A10" s="26">
        <v>4</v>
      </c>
      <c r="B10" s="27" t="s">
        <v>27</v>
      </c>
      <c r="C10" s="28" t="s">
        <v>28</v>
      </c>
      <c r="D10" s="29"/>
      <c r="E10" s="113"/>
      <c r="F10" s="114"/>
      <c r="G10" s="115"/>
      <c r="H10" s="114"/>
      <c r="I10" s="115"/>
      <c r="J10" s="114"/>
      <c r="K10" s="115"/>
      <c r="L10" s="114"/>
      <c r="M10" s="115"/>
      <c r="N10" s="114"/>
      <c r="O10" s="116"/>
      <c r="P10" s="114"/>
      <c r="Q10" s="115"/>
      <c r="R10" s="114"/>
      <c r="S10" s="115"/>
      <c r="T10" s="118"/>
      <c r="U10" s="190"/>
      <c r="V10" s="109"/>
      <c r="W10" s="110"/>
      <c r="X10" s="110"/>
      <c r="Y10" s="109"/>
    </row>
    <row r="11" spans="1:26" ht="31.5" hidden="1" x14ac:dyDescent="0.25">
      <c r="A11" s="26">
        <v>5</v>
      </c>
      <c r="B11" s="27" t="s">
        <v>29</v>
      </c>
      <c r="C11" s="28" t="s">
        <v>30</v>
      </c>
      <c r="D11" s="29"/>
      <c r="E11" s="113"/>
      <c r="F11" s="114"/>
      <c r="G11" s="115"/>
      <c r="H11" s="114"/>
      <c r="I11" s="115"/>
      <c r="J11" s="114"/>
      <c r="K11" s="115"/>
      <c r="L11" s="114"/>
      <c r="M11" s="115"/>
      <c r="N11" s="114"/>
      <c r="O11" s="116"/>
      <c r="P11" s="114"/>
      <c r="Q11" s="115"/>
      <c r="R11" s="114"/>
      <c r="S11" s="115"/>
      <c r="T11" s="118"/>
      <c r="U11" s="190"/>
      <c r="V11" s="109"/>
      <c r="W11" s="110"/>
      <c r="X11" s="110"/>
      <c r="Y11" s="109"/>
    </row>
    <row r="12" spans="1:26" ht="47.25" hidden="1" x14ac:dyDescent="0.25">
      <c r="A12" s="26"/>
      <c r="B12" s="27" t="s">
        <v>31</v>
      </c>
      <c r="C12" s="28" t="s">
        <v>32</v>
      </c>
      <c r="D12" s="29"/>
      <c r="E12" s="113"/>
      <c r="F12" s="114"/>
      <c r="G12" s="115"/>
      <c r="H12" s="114"/>
      <c r="I12" s="115"/>
      <c r="J12" s="114"/>
      <c r="K12" s="115"/>
      <c r="L12" s="114"/>
      <c r="M12" s="115"/>
      <c r="N12" s="114"/>
      <c r="O12" s="116"/>
      <c r="P12" s="114"/>
      <c r="Q12" s="115"/>
      <c r="R12" s="114"/>
      <c r="S12" s="115"/>
      <c r="T12" s="118"/>
      <c r="U12" s="190"/>
      <c r="V12" s="109"/>
      <c r="W12" s="110"/>
      <c r="X12" s="110"/>
      <c r="Y12" s="109"/>
    </row>
    <row r="13" spans="1:26" hidden="1" x14ac:dyDescent="0.25">
      <c r="A13" s="26">
        <v>6</v>
      </c>
      <c r="B13" s="27" t="s">
        <v>33</v>
      </c>
      <c r="C13" s="28" t="s">
        <v>34</v>
      </c>
      <c r="D13" s="29"/>
      <c r="E13" s="113"/>
      <c r="F13" s="114"/>
      <c r="G13" s="115"/>
      <c r="H13" s="114"/>
      <c r="I13" s="115"/>
      <c r="J13" s="114"/>
      <c r="K13" s="115"/>
      <c r="L13" s="114"/>
      <c r="M13" s="115"/>
      <c r="N13" s="114"/>
      <c r="O13" s="116"/>
      <c r="P13" s="114"/>
      <c r="Q13" s="115"/>
      <c r="R13" s="114"/>
      <c r="S13" s="115"/>
      <c r="T13" s="118"/>
      <c r="U13" s="190"/>
      <c r="V13" s="109"/>
      <c r="W13" s="110"/>
      <c r="X13" s="110"/>
      <c r="Y13" s="109"/>
    </row>
    <row r="14" spans="1:26" ht="31.5" hidden="1" x14ac:dyDescent="0.25">
      <c r="A14" s="26">
        <v>7</v>
      </c>
      <c r="B14" s="27" t="s">
        <v>35</v>
      </c>
      <c r="C14" s="28" t="s">
        <v>36</v>
      </c>
      <c r="D14" s="29"/>
      <c r="E14" s="113"/>
      <c r="F14" s="114"/>
      <c r="G14" s="115"/>
      <c r="H14" s="114"/>
      <c r="I14" s="115"/>
      <c r="J14" s="114"/>
      <c r="K14" s="115"/>
      <c r="L14" s="114"/>
      <c r="M14" s="115"/>
      <c r="N14" s="114"/>
      <c r="O14" s="116"/>
      <c r="P14" s="114"/>
      <c r="Q14" s="115"/>
      <c r="R14" s="114"/>
      <c r="S14" s="115"/>
      <c r="T14" s="118"/>
      <c r="U14" s="190"/>
      <c r="V14" s="109"/>
      <c r="W14" s="110"/>
      <c r="X14" s="110"/>
      <c r="Y14" s="109"/>
    </row>
    <row r="15" spans="1:26" ht="31.5" hidden="1" x14ac:dyDescent="0.25">
      <c r="A15" s="26"/>
      <c r="B15" s="27" t="s">
        <v>37</v>
      </c>
      <c r="C15" s="28" t="s">
        <v>38</v>
      </c>
      <c r="D15" s="29"/>
      <c r="E15" s="113"/>
      <c r="F15" s="114"/>
      <c r="G15" s="115"/>
      <c r="H15" s="114"/>
      <c r="I15" s="115"/>
      <c r="J15" s="114"/>
      <c r="K15" s="115"/>
      <c r="L15" s="114"/>
      <c r="M15" s="115"/>
      <c r="N15" s="114"/>
      <c r="O15" s="116"/>
      <c r="P15" s="114"/>
      <c r="Q15" s="115"/>
      <c r="R15" s="114"/>
      <c r="S15" s="115"/>
      <c r="T15" s="118"/>
      <c r="U15" s="190"/>
      <c r="V15" s="109"/>
      <c r="W15" s="110"/>
      <c r="X15" s="110"/>
      <c r="Y15" s="109"/>
    </row>
    <row r="16" spans="1:26" ht="47.25" hidden="1" x14ac:dyDescent="0.25">
      <c r="A16" s="26">
        <v>8</v>
      </c>
      <c r="B16" s="27" t="s">
        <v>39</v>
      </c>
      <c r="C16" s="28" t="s">
        <v>40</v>
      </c>
      <c r="D16" s="29"/>
      <c r="E16" s="113"/>
      <c r="F16" s="114"/>
      <c r="G16" s="115"/>
      <c r="H16" s="114"/>
      <c r="I16" s="115"/>
      <c r="J16" s="114"/>
      <c r="K16" s="115"/>
      <c r="L16" s="114"/>
      <c r="M16" s="115"/>
      <c r="N16" s="114"/>
      <c r="O16" s="116"/>
      <c r="P16" s="114"/>
      <c r="Q16" s="115"/>
      <c r="R16" s="114"/>
      <c r="S16" s="115"/>
      <c r="T16" s="118"/>
      <c r="U16" s="190"/>
      <c r="V16" s="109"/>
      <c r="W16" s="110"/>
      <c r="X16" s="110"/>
      <c r="Y16" s="109"/>
    </row>
    <row r="17" spans="1:25" hidden="1" x14ac:dyDescent="0.25">
      <c r="A17" s="26">
        <v>9</v>
      </c>
      <c r="B17" s="27" t="s">
        <v>41</v>
      </c>
      <c r="C17" s="28" t="s">
        <v>42</v>
      </c>
      <c r="D17" s="29"/>
      <c r="E17" s="113"/>
      <c r="F17" s="114"/>
      <c r="G17" s="115"/>
      <c r="H17" s="114"/>
      <c r="I17" s="115"/>
      <c r="J17" s="114"/>
      <c r="K17" s="115"/>
      <c r="L17" s="114"/>
      <c r="M17" s="115"/>
      <c r="N17" s="114"/>
      <c r="O17" s="116"/>
      <c r="P17" s="114"/>
      <c r="Q17" s="115"/>
      <c r="R17" s="114"/>
      <c r="S17" s="115"/>
      <c r="T17" s="118"/>
      <c r="U17" s="190"/>
      <c r="V17" s="109"/>
      <c r="W17" s="110"/>
      <c r="X17" s="110"/>
      <c r="Y17" s="109"/>
    </row>
    <row r="18" spans="1:25" ht="47.25" hidden="1" x14ac:dyDescent="0.25">
      <c r="A18" s="26"/>
      <c r="B18" s="27" t="s">
        <v>43</v>
      </c>
      <c r="C18" s="28" t="s">
        <v>44</v>
      </c>
      <c r="D18" s="29"/>
      <c r="E18" s="113"/>
      <c r="F18" s="114"/>
      <c r="G18" s="115"/>
      <c r="H18" s="114"/>
      <c r="I18" s="115"/>
      <c r="J18" s="114"/>
      <c r="K18" s="115"/>
      <c r="L18" s="114"/>
      <c r="M18" s="115"/>
      <c r="N18" s="114"/>
      <c r="O18" s="116"/>
      <c r="P18" s="114"/>
      <c r="Q18" s="115"/>
      <c r="R18" s="114"/>
      <c r="S18" s="115"/>
      <c r="T18" s="118"/>
      <c r="U18" s="190"/>
      <c r="V18" s="109"/>
      <c r="W18" s="110"/>
      <c r="X18" s="110"/>
      <c r="Y18" s="109"/>
    </row>
    <row r="19" spans="1:25" ht="47.25" hidden="1" x14ac:dyDescent="0.25">
      <c r="A19" s="26"/>
      <c r="B19" s="30" t="s">
        <v>45</v>
      </c>
      <c r="C19" s="28" t="s">
        <v>46</v>
      </c>
      <c r="D19" s="29"/>
      <c r="E19" s="113"/>
      <c r="F19" s="114"/>
      <c r="G19" s="115"/>
      <c r="H19" s="114"/>
      <c r="I19" s="115"/>
      <c r="J19" s="114"/>
      <c r="K19" s="115"/>
      <c r="L19" s="114"/>
      <c r="M19" s="115"/>
      <c r="N19" s="114"/>
      <c r="O19" s="116"/>
      <c r="P19" s="114"/>
      <c r="Q19" s="115"/>
      <c r="R19" s="114"/>
      <c r="S19" s="115"/>
      <c r="T19" s="118"/>
      <c r="U19" s="190"/>
      <c r="V19" s="109"/>
      <c r="W19" s="110"/>
      <c r="X19" s="110"/>
      <c r="Y19" s="109"/>
    </row>
    <row r="20" spans="1:25" ht="31.5" hidden="1" x14ac:dyDescent="0.25">
      <c r="A20" s="26">
        <v>10</v>
      </c>
      <c r="B20" s="27" t="s">
        <v>47</v>
      </c>
      <c r="C20" s="28" t="s">
        <v>48</v>
      </c>
      <c r="D20" s="29"/>
      <c r="E20" s="113"/>
      <c r="F20" s="114"/>
      <c r="G20" s="115"/>
      <c r="H20" s="114"/>
      <c r="I20" s="115"/>
      <c r="J20" s="114"/>
      <c r="K20" s="115"/>
      <c r="L20" s="114"/>
      <c r="M20" s="115"/>
      <c r="N20" s="114"/>
      <c r="O20" s="116"/>
      <c r="P20" s="114"/>
      <c r="Q20" s="115"/>
      <c r="R20" s="114"/>
      <c r="S20" s="115"/>
      <c r="T20" s="118"/>
      <c r="U20" s="190"/>
      <c r="V20" s="109"/>
      <c r="W20" s="110"/>
      <c r="X20" s="110"/>
      <c r="Y20" s="109"/>
    </row>
    <row r="21" spans="1:25" ht="47.25" hidden="1" x14ac:dyDescent="0.25">
      <c r="A21" s="26">
        <v>11</v>
      </c>
      <c r="B21" s="27" t="s">
        <v>49</v>
      </c>
      <c r="C21" s="28" t="s">
        <v>50</v>
      </c>
      <c r="D21" s="29"/>
      <c r="E21" s="113"/>
      <c r="F21" s="114"/>
      <c r="G21" s="115"/>
      <c r="H21" s="114"/>
      <c r="I21" s="115"/>
      <c r="J21" s="114"/>
      <c r="K21" s="115"/>
      <c r="L21" s="114"/>
      <c r="M21" s="115"/>
      <c r="N21" s="114"/>
      <c r="O21" s="116"/>
      <c r="P21" s="114"/>
      <c r="Q21" s="115"/>
      <c r="R21" s="114"/>
      <c r="S21" s="115"/>
      <c r="T21" s="118"/>
      <c r="U21" s="190"/>
      <c r="V21" s="109"/>
      <c r="W21" s="110"/>
      <c r="X21" s="110"/>
      <c r="Y21" s="109"/>
    </row>
    <row r="22" spans="1:25" ht="31.5" hidden="1" x14ac:dyDescent="0.25">
      <c r="A22" s="26">
        <v>12</v>
      </c>
      <c r="B22" s="27" t="s">
        <v>51</v>
      </c>
      <c r="C22" s="28" t="s">
        <v>52</v>
      </c>
      <c r="D22" s="29"/>
      <c r="E22" s="113"/>
      <c r="F22" s="114"/>
      <c r="G22" s="115"/>
      <c r="H22" s="114"/>
      <c r="I22" s="115"/>
      <c r="J22" s="114"/>
      <c r="K22" s="115"/>
      <c r="L22" s="114"/>
      <c r="M22" s="115"/>
      <c r="N22" s="114"/>
      <c r="O22" s="116"/>
      <c r="P22" s="114"/>
      <c r="Q22" s="115"/>
      <c r="R22" s="114"/>
      <c r="S22" s="115"/>
      <c r="T22" s="118"/>
      <c r="U22" s="190"/>
      <c r="V22" s="109"/>
      <c r="W22" s="110"/>
      <c r="X22" s="110"/>
      <c r="Y22" s="109"/>
    </row>
    <row r="23" spans="1:25" ht="31.5" hidden="1" x14ac:dyDescent="0.25">
      <c r="A23" s="26">
        <v>13</v>
      </c>
      <c r="B23" s="27" t="s">
        <v>53</v>
      </c>
      <c r="C23" s="28" t="s">
        <v>54</v>
      </c>
      <c r="D23" s="29"/>
      <c r="E23" s="113"/>
      <c r="F23" s="114"/>
      <c r="G23" s="115"/>
      <c r="H23" s="114"/>
      <c r="I23" s="115"/>
      <c r="J23" s="114"/>
      <c r="K23" s="115"/>
      <c r="L23" s="114"/>
      <c r="M23" s="115"/>
      <c r="N23" s="114"/>
      <c r="O23" s="116"/>
      <c r="P23" s="114"/>
      <c r="Q23" s="115"/>
      <c r="R23" s="114"/>
      <c r="S23" s="115"/>
      <c r="T23" s="118"/>
      <c r="U23" s="190"/>
      <c r="V23" s="109"/>
      <c r="W23" s="110"/>
      <c r="X23" s="110"/>
      <c r="Y23" s="109"/>
    </row>
    <row r="24" spans="1:25" hidden="1" x14ac:dyDescent="0.25">
      <c r="A24" s="26">
        <v>14</v>
      </c>
      <c r="B24" s="27" t="s">
        <v>55</v>
      </c>
      <c r="C24" s="28" t="s">
        <v>56</v>
      </c>
      <c r="D24" s="29"/>
      <c r="E24" s="113"/>
      <c r="F24" s="114"/>
      <c r="G24" s="115"/>
      <c r="H24" s="114"/>
      <c r="I24" s="115"/>
      <c r="J24" s="114"/>
      <c r="K24" s="115"/>
      <c r="L24" s="114"/>
      <c r="M24" s="115"/>
      <c r="N24" s="114"/>
      <c r="O24" s="116"/>
      <c r="P24" s="114"/>
      <c r="Q24" s="115"/>
      <c r="R24" s="114"/>
      <c r="S24" s="115"/>
      <c r="T24" s="118"/>
      <c r="U24" s="190"/>
      <c r="V24" s="109"/>
      <c r="W24" s="110"/>
      <c r="X24" s="110"/>
      <c r="Y24" s="109"/>
    </row>
    <row r="25" spans="1:25" hidden="1" x14ac:dyDescent="0.25">
      <c r="A25" s="26">
        <v>15</v>
      </c>
      <c r="B25" s="27" t="s">
        <v>57</v>
      </c>
      <c r="C25" s="28" t="s">
        <v>58</v>
      </c>
      <c r="D25" s="29"/>
      <c r="E25" s="113"/>
      <c r="F25" s="114"/>
      <c r="G25" s="115"/>
      <c r="H25" s="114"/>
      <c r="I25" s="115"/>
      <c r="J25" s="114"/>
      <c r="K25" s="115"/>
      <c r="L25" s="114"/>
      <c r="M25" s="115"/>
      <c r="N25" s="114"/>
      <c r="O25" s="116"/>
      <c r="P25" s="114"/>
      <c r="Q25" s="115"/>
      <c r="R25" s="114"/>
      <c r="S25" s="115"/>
      <c r="T25" s="118"/>
      <c r="U25" s="190"/>
      <c r="V25" s="109"/>
      <c r="W25" s="110"/>
      <c r="X25" s="110"/>
      <c r="Y25" s="109"/>
    </row>
    <row r="26" spans="1:25" ht="31.5" hidden="1" x14ac:dyDescent="0.25">
      <c r="A26" s="26">
        <v>16</v>
      </c>
      <c r="B26" s="27" t="s">
        <v>59</v>
      </c>
      <c r="C26" s="28" t="s">
        <v>60</v>
      </c>
      <c r="D26" s="29"/>
      <c r="E26" s="113"/>
      <c r="F26" s="114"/>
      <c r="G26" s="115"/>
      <c r="H26" s="114"/>
      <c r="I26" s="115"/>
      <c r="J26" s="114"/>
      <c r="K26" s="115"/>
      <c r="L26" s="114"/>
      <c r="M26" s="115"/>
      <c r="N26" s="114"/>
      <c r="O26" s="116"/>
      <c r="P26" s="114"/>
      <c r="Q26" s="115"/>
      <c r="R26" s="114"/>
      <c r="S26" s="115"/>
      <c r="T26" s="118"/>
      <c r="U26" s="190"/>
      <c r="V26" s="109"/>
      <c r="W26" s="110"/>
      <c r="X26" s="110"/>
      <c r="Y26" s="109"/>
    </row>
    <row r="27" spans="1:25" ht="15" hidden="1" customHeight="1" x14ac:dyDescent="0.25">
      <c r="A27" s="31">
        <v>17</v>
      </c>
      <c r="B27" s="32" t="s">
        <v>61</v>
      </c>
      <c r="C27" s="33" t="s">
        <v>62</v>
      </c>
      <c r="D27" s="34"/>
      <c r="E27" s="119"/>
      <c r="F27" s="120"/>
      <c r="G27" s="121"/>
      <c r="H27" s="120"/>
      <c r="I27" s="121"/>
      <c r="J27" s="120"/>
      <c r="K27" s="121"/>
      <c r="L27" s="120"/>
      <c r="M27" s="121"/>
      <c r="N27" s="120"/>
      <c r="O27" s="122"/>
      <c r="P27" s="120"/>
      <c r="Q27" s="121"/>
      <c r="R27" s="120"/>
      <c r="S27" s="121"/>
      <c r="T27" s="124"/>
      <c r="U27" s="191"/>
      <c r="V27" s="109"/>
      <c r="W27" s="110"/>
      <c r="X27" s="110"/>
      <c r="Y27" s="109"/>
    </row>
    <row r="28" spans="1:25" ht="15" hidden="1" customHeight="1" x14ac:dyDescent="0.25">
      <c r="A28" s="292">
        <v>1</v>
      </c>
      <c r="B28" s="310" t="s">
        <v>63</v>
      </c>
      <c r="C28" s="300" t="s">
        <v>64</v>
      </c>
      <c r="D28" s="35">
        <v>1</v>
      </c>
      <c r="E28" s="192"/>
      <c r="F28" s="129"/>
      <c r="G28" s="127"/>
      <c r="H28" s="129"/>
      <c r="I28" s="127"/>
      <c r="J28" s="129"/>
      <c r="K28" s="127"/>
      <c r="L28" s="129"/>
      <c r="M28" s="127"/>
      <c r="N28" s="129"/>
      <c r="O28" s="128"/>
      <c r="P28" s="129"/>
      <c r="Q28" s="127"/>
      <c r="R28" s="129"/>
      <c r="S28" s="127"/>
      <c r="T28" s="131"/>
      <c r="U28" s="193"/>
      <c r="V28" s="109"/>
      <c r="W28" s="110"/>
      <c r="X28" s="110"/>
      <c r="Y28" s="109"/>
    </row>
    <row r="29" spans="1:25" ht="15" hidden="1" customHeight="1" x14ac:dyDescent="0.25">
      <c r="A29" s="293"/>
      <c r="B29" s="311"/>
      <c r="C29" s="301"/>
      <c r="D29" s="36">
        <v>2</v>
      </c>
      <c r="E29" s="113"/>
      <c r="F29" s="114"/>
      <c r="G29" s="115"/>
      <c r="H29" s="114"/>
      <c r="I29" s="115"/>
      <c r="J29" s="114"/>
      <c r="K29" s="115"/>
      <c r="L29" s="114"/>
      <c r="M29" s="115"/>
      <c r="N29" s="114"/>
      <c r="O29" s="116"/>
      <c r="P29" s="114"/>
      <c r="Q29" s="115"/>
      <c r="R29" s="114"/>
      <c r="S29" s="115"/>
      <c r="T29" s="118"/>
      <c r="U29" s="190"/>
      <c r="V29" s="109"/>
      <c r="W29" s="110"/>
      <c r="X29" s="110"/>
      <c r="Y29" s="109"/>
    </row>
    <row r="30" spans="1:25" ht="15" hidden="1" customHeight="1" x14ac:dyDescent="0.25">
      <c r="A30" s="293"/>
      <c r="B30" s="311"/>
      <c r="C30" s="301"/>
      <c r="D30" s="36">
        <v>3</v>
      </c>
      <c r="E30" s="113"/>
      <c r="F30" s="114"/>
      <c r="G30" s="115"/>
      <c r="H30" s="114"/>
      <c r="I30" s="115"/>
      <c r="J30" s="114"/>
      <c r="K30" s="115"/>
      <c r="L30" s="114"/>
      <c r="M30" s="115"/>
      <c r="N30" s="114"/>
      <c r="O30" s="116"/>
      <c r="P30" s="114"/>
      <c r="Q30" s="115"/>
      <c r="R30" s="114"/>
      <c r="S30" s="115"/>
      <c r="T30" s="118"/>
      <c r="U30" s="190"/>
      <c r="V30" s="109"/>
      <c r="W30" s="110"/>
      <c r="X30" s="110"/>
      <c r="Y30" s="109"/>
    </row>
    <row r="31" spans="1:25" ht="15" hidden="1" customHeight="1" x14ac:dyDescent="0.25">
      <c r="A31" s="293"/>
      <c r="B31" s="312"/>
      <c r="C31" s="302"/>
      <c r="D31" s="37">
        <v>4</v>
      </c>
      <c r="E31" s="119"/>
      <c r="F31" s="120"/>
      <c r="G31" s="121"/>
      <c r="H31" s="120"/>
      <c r="I31" s="121"/>
      <c r="J31" s="120"/>
      <c r="K31" s="121"/>
      <c r="L31" s="120"/>
      <c r="M31" s="121"/>
      <c r="N31" s="120"/>
      <c r="O31" s="122"/>
      <c r="P31" s="120"/>
      <c r="Q31" s="121"/>
      <c r="R31" s="120"/>
      <c r="S31" s="121"/>
      <c r="T31" s="124"/>
      <c r="U31" s="191"/>
      <c r="V31" s="109"/>
      <c r="W31" s="110"/>
      <c r="X31" s="110"/>
      <c r="Y31" s="109"/>
    </row>
    <row r="32" spans="1:25" hidden="1" x14ac:dyDescent="0.25">
      <c r="A32" s="293">
        <v>2</v>
      </c>
      <c r="B32" s="296" t="s">
        <v>65</v>
      </c>
      <c r="C32" s="300" t="s">
        <v>66</v>
      </c>
      <c r="D32" s="35">
        <v>1</v>
      </c>
      <c r="E32" s="192"/>
      <c r="F32" s="129"/>
      <c r="G32" s="127"/>
      <c r="H32" s="129"/>
      <c r="I32" s="127"/>
      <c r="J32" s="129"/>
      <c r="K32" s="127"/>
      <c r="L32" s="129"/>
      <c r="M32" s="127"/>
      <c r="N32" s="129"/>
      <c r="O32" s="128"/>
      <c r="P32" s="129"/>
      <c r="Q32" s="127"/>
      <c r="R32" s="129"/>
      <c r="S32" s="127"/>
      <c r="T32" s="131"/>
      <c r="U32" s="193"/>
      <c r="V32" s="109"/>
      <c r="W32" s="110"/>
      <c r="X32" s="110"/>
      <c r="Y32" s="109"/>
    </row>
    <row r="33" spans="1:26" hidden="1" x14ac:dyDescent="0.25">
      <c r="A33" s="293"/>
      <c r="B33" s="297"/>
      <c r="C33" s="301"/>
      <c r="D33" s="36">
        <v>2</v>
      </c>
      <c r="E33" s="113"/>
      <c r="F33" s="114"/>
      <c r="G33" s="115"/>
      <c r="H33" s="114"/>
      <c r="I33" s="115"/>
      <c r="J33" s="114"/>
      <c r="K33" s="115"/>
      <c r="L33" s="114"/>
      <c r="M33" s="115"/>
      <c r="N33" s="114"/>
      <c r="O33" s="116"/>
      <c r="P33" s="114"/>
      <c r="Q33" s="115"/>
      <c r="R33" s="114"/>
      <c r="S33" s="115"/>
      <c r="T33" s="118"/>
      <c r="U33" s="190"/>
      <c r="V33" s="109"/>
      <c r="W33" s="110"/>
      <c r="X33" s="110"/>
      <c r="Y33" s="109"/>
    </row>
    <row r="34" spans="1:26" hidden="1" x14ac:dyDescent="0.25">
      <c r="A34" s="293"/>
      <c r="B34" s="297"/>
      <c r="C34" s="301"/>
      <c r="D34" s="36">
        <v>3</v>
      </c>
      <c r="E34" s="113"/>
      <c r="F34" s="114"/>
      <c r="G34" s="115"/>
      <c r="H34" s="114"/>
      <c r="I34" s="115"/>
      <c r="J34" s="114"/>
      <c r="K34" s="115"/>
      <c r="L34" s="114"/>
      <c r="M34" s="115"/>
      <c r="N34" s="114"/>
      <c r="O34" s="116"/>
      <c r="P34" s="114"/>
      <c r="Q34" s="115"/>
      <c r="R34" s="114"/>
      <c r="S34" s="115"/>
      <c r="T34" s="118"/>
      <c r="U34" s="190"/>
      <c r="V34" s="109"/>
      <c r="W34" s="110"/>
      <c r="X34" s="110"/>
      <c r="Y34" s="109"/>
    </row>
    <row r="35" spans="1:26" hidden="1" x14ac:dyDescent="0.25">
      <c r="A35" s="293"/>
      <c r="B35" s="299"/>
      <c r="C35" s="303"/>
      <c r="D35" s="38">
        <v>4</v>
      </c>
      <c r="E35" s="194"/>
      <c r="F35" s="139"/>
      <c r="G35" s="137"/>
      <c r="H35" s="139"/>
      <c r="I35" s="137"/>
      <c r="J35" s="139"/>
      <c r="K35" s="137"/>
      <c r="L35" s="139"/>
      <c r="M35" s="137"/>
      <c r="N35" s="139"/>
      <c r="O35" s="138"/>
      <c r="P35" s="139"/>
      <c r="Q35" s="137"/>
      <c r="R35" s="139"/>
      <c r="S35" s="137"/>
      <c r="T35" s="141"/>
      <c r="U35" s="195"/>
      <c r="V35" s="109"/>
      <c r="W35" s="110"/>
      <c r="X35" s="110"/>
      <c r="Y35" s="109"/>
    </row>
    <row r="36" spans="1:26" hidden="1" x14ac:dyDescent="0.25">
      <c r="A36" s="293">
        <v>3</v>
      </c>
      <c r="B36" s="308" t="s">
        <v>67</v>
      </c>
      <c r="C36" s="309" t="s">
        <v>68</v>
      </c>
      <c r="D36" s="39">
        <v>1</v>
      </c>
      <c r="E36" s="105"/>
      <c r="F36" s="106"/>
      <c r="G36" s="107"/>
      <c r="H36" s="106"/>
      <c r="I36" s="107"/>
      <c r="J36" s="106"/>
      <c r="K36" s="107"/>
      <c r="L36" s="106"/>
      <c r="M36" s="107"/>
      <c r="N36" s="106"/>
      <c r="O36" s="108"/>
      <c r="P36" s="106"/>
      <c r="Q36" s="107"/>
      <c r="R36" s="106"/>
      <c r="S36" s="107"/>
      <c r="T36" s="112"/>
      <c r="U36" s="189"/>
      <c r="V36" s="109"/>
      <c r="W36" s="110"/>
      <c r="X36" s="110"/>
      <c r="Y36" s="109"/>
    </row>
    <row r="37" spans="1:26" hidden="1" x14ac:dyDescent="0.25">
      <c r="A37" s="293"/>
      <c r="B37" s="297"/>
      <c r="C37" s="301"/>
      <c r="D37" s="36">
        <v>2</v>
      </c>
      <c r="E37" s="113"/>
      <c r="F37" s="114"/>
      <c r="G37" s="115"/>
      <c r="H37" s="114"/>
      <c r="I37" s="115"/>
      <c r="J37" s="114"/>
      <c r="K37" s="115"/>
      <c r="L37" s="114"/>
      <c r="M37" s="115"/>
      <c r="N37" s="114"/>
      <c r="O37" s="116"/>
      <c r="P37" s="114"/>
      <c r="Q37" s="115"/>
      <c r="R37" s="114"/>
      <c r="S37" s="115"/>
      <c r="T37" s="118"/>
      <c r="U37" s="190"/>
      <c r="V37" s="109"/>
      <c r="W37" s="110"/>
      <c r="X37" s="110"/>
      <c r="Y37" s="109"/>
    </row>
    <row r="38" spans="1:26" hidden="1" x14ac:dyDescent="0.25">
      <c r="A38" s="293"/>
      <c r="B38" s="297"/>
      <c r="C38" s="301"/>
      <c r="D38" s="36">
        <v>3</v>
      </c>
      <c r="E38" s="113"/>
      <c r="F38" s="114"/>
      <c r="G38" s="115"/>
      <c r="H38" s="114"/>
      <c r="I38" s="115"/>
      <c r="J38" s="114"/>
      <c r="K38" s="115"/>
      <c r="L38" s="114"/>
      <c r="M38" s="115"/>
      <c r="N38" s="114"/>
      <c r="O38" s="116"/>
      <c r="P38" s="114"/>
      <c r="Q38" s="115"/>
      <c r="R38" s="114"/>
      <c r="S38" s="115"/>
      <c r="T38" s="118"/>
      <c r="U38" s="190"/>
      <c r="V38" s="109"/>
      <c r="W38" s="110"/>
      <c r="X38" s="110"/>
      <c r="Y38" s="109"/>
    </row>
    <row r="39" spans="1:26" hidden="1" x14ac:dyDescent="0.25">
      <c r="A39" s="293"/>
      <c r="B39" s="298"/>
      <c r="C39" s="302"/>
      <c r="D39" s="37">
        <v>4</v>
      </c>
      <c r="E39" s="119"/>
      <c r="F39" s="120"/>
      <c r="G39" s="121"/>
      <c r="H39" s="120"/>
      <c r="I39" s="121"/>
      <c r="J39" s="120"/>
      <c r="K39" s="121"/>
      <c r="L39" s="120"/>
      <c r="M39" s="121"/>
      <c r="N39" s="120"/>
      <c r="O39" s="122"/>
      <c r="P39" s="120"/>
      <c r="Q39" s="121"/>
      <c r="R39" s="120"/>
      <c r="S39" s="121"/>
      <c r="T39" s="124"/>
      <c r="U39" s="191"/>
      <c r="V39" s="109"/>
      <c r="W39" s="110"/>
      <c r="X39" s="110"/>
      <c r="Y39" s="109"/>
    </row>
    <row r="40" spans="1:26" hidden="1" x14ac:dyDescent="0.25">
      <c r="A40" s="293">
        <v>4</v>
      </c>
      <c r="B40" s="296" t="s">
        <v>69</v>
      </c>
      <c r="C40" s="300" t="s">
        <v>70</v>
      </c>
      <c r="D40" s="35">
        <v>1</v>
      </c>
      <c r="E40" s="192"/>
      <c r="F40" s="129"/>
      <c r="G40" s="127"/>
      <c r="H40" s="129"/>
      <c r="I40" s="127"/>
      <c r="J40" s="129"/>
      <c r="K40" s="127"/>
      <c r="L40" s="129"/>
      <c r="M40" s="127"/>
      <c r="N40" s="129"/>
      <c r="O40" s="128"/>
      <c r="P40" s="129"/>
      <c r="Q40" s="127"/>
      <c r="R40" s="129"/>
      <c r="S40" s="127"/>
      <c r="T40" s="131"/>
      <c r="U40" s="193"/>
      <c r="V40" s="109"/>
      <c r="W40" s="110"/>
      <c r="X40" s="110"/>
      <c r="Y40" s="109"/>
    </row>
    <row r="41" spans="1:26" hidden="1" x14ac:dyDescent="0.25">
      <c r="A41" s="293"/>
      <c r="B41" s="297"/>
      <c r="C41" s="301"/>
      <c r="D41" s="36">
        <v>2</v>
      </c>
      <c r="E41" s="113"/>
      <c r="F41" s="114"/>
      <c r="G41" s="115"/>
      <c r="H41" s="114"/>
      <c r="I41" s="115"/>
      <c r="J41" s="114"/>
      <c r="K41" s="115"/>
      <c r="L41" s="114"/>
      <c r="M41" s="115"/>
      <c r="N41" s="114"/>
      <c r="O41" s="116"/>
      <c r="P41" s="114"/>
      <c r="Q41" s="115"/>
      <c r="R41" s="114"/>
      <c r="S41" s="115"/>
      <c r="T41" s="118"/>
      <c r="U41" s="190"/>
      <c r="V41" s="109"/>
      <c r="W41" s="110"/>
      <c r="X41" s="110"/>
      <c r="Y41" s="109"/>
    </row>
    <row r="42" spans="1:26" hidden="1" x14ac:dyDescent="0.25">
      <c r="A42" s="293"/>
      <c r="B42" s="297"/>
      <c r="C42" s="301"/>
      <c r="D42" s="36">
        <v>3</v>
      </c>
      <c r="E42" s="113"/>
      <c r="F42" s="114"/>
      <c r="G42" s="115"/>
      <c r="H42" s="114"/>
      <c r="I42" s="115"/>
      <c r="J42" s="114"/>
      <c r="K42" s="115"/>
      <c r="L42" s="114"/>
      <c r="M42" s="115"/>
      <c r="N42" s="114"/>
      <c r="O42" s="116"/>
      <c r="P42" s="114"/>
      <c r="Q42" s="115"/>
      <c r="R42" s="114"/>
      <c r="S42" s="115"/>
      <c r="T42" s="118"/>
      <c r="U42" s="190"/>
      <c r="V42" s="109"/>
      <c r="W42" s="110"/>
      <c r="X42" s="110"/>
      <c r="Y42" s="109"/>
    </row>
    <row r="43" spans="1:26" hidden="1" x14ac:dyDescent="0.25">
      <c r="A43" s="294"/>
      <c r="B43" s="298"/>
      <c r="C43" s="302"/>
      <c r="D43" s="37">
        <v>4</v>
      </c>
      <c r="E43" s="119"/>
      <c r="F43" s="120"/>
      <c r="G43" s="121"/>
      <c r="H43" s="120"/>
      <c r="I43" s="121"/>
      <c r="J43" s="120"/>
      <c r="K43" s="121"/>
      <c r="L43" s="120"/>
      <c r="M43" s="121"/>
      <c r="N43" s="120"/>
      <c r="O43" s="122"/>
      <c r="P43" s="120"/>
      <c r="Q43" s="121"/>
      <c r="R43" s="120"/>
      <c r="S43" s="121"/>
      <c r="T43" s="124"/>
      <c r="U43" s="191"/>
      <c r="V43" s="109"/>
      <c r="W43" s="110"/>
      <c r="X43" s="110"/>
      <c r="Y43" s="109"/>
    </row>
    <row r="44" spans="1:26" x14ac:dyDescent="0.25">
      <c r="A44" s="292">
        <v>5</v>
      </c>
      <c r="B44" s="296" t="s">
        <v>71</v>
      </c>
      <c r="C44" s="300" t="s">
        <v>72</v>
      </c>
      <c r="D44" s="35">
        <v>1</v>
      </c>
      <c r="E44" s="125"/>
      <c r="F44" s="126"/>
      <c r="G44" s="127" t="e">
        <f t="shared" ref="G44:G107" si="0">(F44/E44)*100</f>
        <v>#DIV/0!</v>
      </c>
      <c r="H44" s="126"/>
      <c r="I44" s="127" t="e">
        <f t="shared" ref="I44:I107" si="1">(H44/E44)*100</f>
        <v>#DIV/0!</v>
      </c>
      <c r="J44" s="126"/>
      <c r="K44" s="127" t="e">
        <f t="shared" ref="K44:K107" si="2">(J44/E44)*100</f>
        <v>#DIV/0!</v>
      </c>
      <c r="L44" s="126"/>
      <c r="M44" s="127" t="e">
        <f t="shared" ref="M44:M107" si="3">(L44/E44)*100</f>
        <v>#DIV/0!</v>
      </c>
      <c r="N44" s="126"/>
      <c r="O44" s="128" t="e">
        <f t="shared" ref="O44:O107" si="4">(N44/E44)*100</f>
        <v>#DIV/0!</v>
      </c>
      <c r="P44" s="129">
        <f t="shared" ref="P44:P107" si="5">F44+H44+J44+L44+N44</f>
        <v>0</v>
      </c>
      <c r="Q44" s="127" t="e">
        <f t="shared" ref="Q44:Q107" si="6">(P44/E44)*100</f>
        <v>#DIV/0!</v>
      </c>
      <c r="R44" s="126"/>
      <c r="S44" s="127" t="e">
        <f t="shared" ref="S44:S107" si="7">(R44/E44)*100</f>
        <v>#DIV/0!</v>
      </c>
      <c r="T44" s="126"/>
      <c r="U44" s="128" t="e">
        <f t="shared" ref="U44:U107" si="8">(T44/E44)*100</f>
        <v>#DIV/0!</v>
      </c>
      <c r="V44" s="129">
        <f t="shared" ref="V44:V107" si="9">R44+T44</f>
        <v>0</v>
      </c>
      <c r="W44" s="127" t="e">
        <f t="shared" ref="W44:W107" si="10">(V44/E44)*100</f>
        <v>#DIV/0!</v>
      </c>
      <c r="X44" s="130" t="e">
        <f t="shared" ref="X44:X107" si="11">((H44+J44)/E44)*100</f>
        <v>#DIV/0!</v>
      </c>
      <c r="Y44" s="131" t="e">
        <f t="shared" ref="Y44:Y107" si="12">((H44+J44+L44+N44)/E44)*100</f>
        <v>#DIV/0!</v>
      </c>
      <c r="Z44" s="13" t="str">
        <f t="shared" ref="Z44:Z107" si="13">IF(P44+R44+T44=E44,"ок","не верно")</f>
        <v>ок</v>
      </c>
    </row>
    <row r="45" spans="1:26" x14ac:dyDescent="0.25">
      <c r="A45" s="293"/>
      <c r="B45" s="297"/>
      <c r="C45" s="301"/>
      <c r="D45" s="36">
        <v>2</v>
      </c>
      <c r="E45" s="132"/>
      <c r="F45" s="133"/>
      <c r="G45" s="115" t="e">
        <f t="shared" si="0"/>
        <v>#DIV/0!</v>
      </c>
      <c r="H45" s="133"/>
      <c r="I45" s="115" t="e">
        <f t="shared" si="1"/>
        <v>#DIV/0!</v>
      </c>
      <c r="J45" s="133"/>
      <c r="K45" s="115" t="e">
        <f t="shared" si="2"/>
        <v>#DIV/0!</v>
      </c>
      <c r="L45" s="133"/>
      <c r="M45" s="115" t="e">
        <f t="shared" si="3"/>
        <v>#DIV/0!</v>
      </c>
      <c r="N45" s="133"/>
      <c r="O45" s="116" t="e">
        <f t="shared" si="4"/>
        <v>#DIV/0!</v>
      </c>
      <c r="P45" s="114">
        <f t="shared" si="5"/>
        <v>0</v>
      </c>
      <c r="Q45" s="115" t="e">
        <f t="shared" si="6"/>
        <v>#DIV/0!</v>
      </c>
      <c r="R45" s="133"/>
      <c r="S45" s="115" t="e">
        <f t="shared" si="7"/>
        <v>#DIV/0!</v>
      </c>
      <c r="T45" s="133"/>
      <c r="U45" s="116" t="e">
        <f t="shared" si="8"/>
        <v>#DIV/0!</v>
      </c>
      <c r="V45" s="114">
        <f t="shared" si="9"/>
        <v>0</v>
      </c>
      <c r="W45" s="115" t="e">
        <f t="shared" si="10"/>
        <v>#DIV/0!</v>
      </c>
      <c r="X45" s="117" t="e">
        <f t="shared" si="11"/>
        <v>#DIV/0!</v>
      </c>
      <c r="Y45" s="118" t="e">
        <f t="shared" si="12"/>
        <v>#DIV/0!</v>
      </c>
      <c r="Z45" s="13" t="str">
        <f t="shared" si="13"/>
        <v>ок</v>
      </c>
    </row>
    <row r="46" spans="1:26" x14ac:dyDescent="0.25">
      <c r="A46" s="293"/>
      <c r="B46" s="297"/>
      <c r="C46" s="301"/>
      <c r="D46" s="40">
        <v>3</v>
      </c>
      <c r="E46" s="132"/>
      <c r="F46" s="133"/>
      <c r="G46" s="115" t="e">
        <f t="shared" si="0"/>
        <v>#DIV/0!</v>
      </c>
      <c r="H46" s="133"/>
      <c r="I46" s="115" t="e">
        <f t="shared" si="1"/>
        <v>#DIV/0!</v>
      </c>
      <c r="J46" s="133"/>
      <c r="K46" s="115" t="e">
        <f t="shared" si="2"/>
        <v>#DIV/0!</v>
      </c>
      <c r="L46" s="133"/>
      <c r="M46" s="115" t="e">
        <f t="shared" si="3"/>
        <v>#DIV/0!</v>
      </c>
      <c r="N46" s="133"/>
      <c r="O46" s="116" t="e">
        <f t="shared" si="4"/>
        <v>#DIV/0!</v>
      </c>
      <c r="P46" s="114">
        <f t="shared" si="5"/>
        <v>0</v>
      </c>
      <c r="Q46" s="115" t="e">
        <f t="shared" si="6"/>
        <v>#DIV/0!</v>
      </c>
      <c r="R46" s="133"/>
      <c r="S46" s="115" t="e">
        <f t="shared" si="7"/>
        <v>#DIV/0!</v>
      </c>
      <c r="T46" s="133"/>
      <c r="U46" s="116" t="e">
        <f t="shared" si="8"/>
        <v>#DIV/0!</v>
      </c>
      <c r="V46" s="114">
        <f t="shared" si="9"/>
        <v>0</v>
      </c>
      <c r="W46" s="115" t="e">
        <f t="shared" si="10"/>
        <v>#DIV/0!</v>
      </c>
      <c r="X46" s="117" t="e">
        <f t="shared" si="11"/>
        <v>#DIV/0!</v>
      </c>
      <c r="Y46" s="118" t="e">
        <f t="shared" si="12"/>
        <v>#DIV/0!</v>
      </c>
      <c r="Z46" s="13" t="str">
        <f t="shared" si="13"/>
        <v>ок</v>
      </c>
    </row>
    <row r="47" spans="1:26" x14ac:dyDescent="0.25">
      <c r="A47" s="293"/>
      <c r="B47" s="297"/>
      <c r="C47" s="301"/>
      <c r="D47" s="40">
        <v>4</v>
      </c>
      <c r="E47" s="132"/>
      <c r="F47" s="133"/>
      <c r="G47" s="115" t="e">
        <f t="shared" si="0"/>
        <v>#DIV/0!</v>
      </c>
      <c r="H47" s="133"/>
      <c r="I47" s="115" t="e">
        <f t="shared" si="1"/>
        <v>#DIV/0!</v>
      </c>
      <c r="J47" s="133"/>
      <c r="K47" s="115" t="e">
        <f t="shared" si="2"/>
        <v>#DIV/0!</v>
      </c>
      <c r="L47" s="133"/>
      <c r="M47" s="115" t="e">
        <f t="shared" si="3"/>
        <v>#DIV/0!</v>
      </c>
      <c r="N47" s="133"/>
      <c r="O47" s="116" t="e">
        <f t="shared" si="4"/>
        <v>#DIV/0!</v>
      </c>
      <c r="P47" s="114">
        <f t="shared" si="5"/>
        <v>0</v>
      </c>
      <c r="Q47" s="115" t="e">
        <f t="shared" si="6"/>
        <v>#DIV/0!</v>
      </c>
      <c r="R47" s="133"/>
      <c r="S47" s="115" t="e">
        <f t="shared" si="7"/>
        <v>#DIV/0!</v>
      </c>
      <c r="T47" s="133"/>
      <c r="U47" s="116" t="e">
        <f t="shared" si="8"/>
        <v>#DIV/0!</v>
      </c>
      <c r="V47" s="114">
        <f t="shared" si="9"/>
        <v>0</v>
      </c>
      <c r="W47" s="115" t="e">
        <f t="shared" si="10"/>
        <v>#DIV/0!</v>
      </c>
      <c r="X47" s="117" t="e">
        <f t="shared" si="11"/>
        <v>#DIV/0!</v>
      </c>
      <c r="Y47" s="118" t="e">
        <f t="shared" si="12"/>
        <v>#DIV/0!</v>
      </c>
      <c r="Z47" s="13" t="str">
        <f t="shared" si="13"/>
        <v>ок</v>
      </c>
    </row>
    <row r="48" spans="1:26" x14ac:dyDescent="0.25">
      <c r="A48" s="295"/>
      <c r="B48" s="299"/>
      <c r="C48" s="303"/>
      <c r="D48" s="41">
        <v>5</v>
      </c>
      <c r="E48" s="135"/>
      <c r="F48" s="136"/>
      <c r="G48" s="137" t="e">
        <f t="shared" si="0"/>
        <v>#DIV/0!</v>
      </c>
      <c r="H48" s="136"/>
      <c r="I48" s="137" t="e">
        <f t="shared" si="1"/>
        <v>#DIV/0!</v>
      </c>
      <c r="J48" s="136"/>
      <c r="K48" s="137" t="e">
        <f t="shared" si="2"/>
        <v>#DIV/0!</v>
      </c>
      <c r="L48" s="136"/>
      <c r="M48" s="137" t="e">
        <f t="shared" si="3"/>
        <v>#DIV/0!</v>
      </c>
      <c r="N48" s="136"/>
      <c r="O48" s="138" t="e">
        <f t="shared" si="4"/>
        <v>#DIV/0!</v>
      </c>
      <c r="P48" s="139">
        <f t="shared" si="5"/>
        <v>0</v>
      </c>
      <c r="Q48" s="137" t="e">
        <f t="shared" si="6"/>
        <v>#DIV/0!</v>
      </c>
      <c r="R48" s="136"/>
      <c r="S48" s="137" t="e">
        <f t="shared" si="7"/>
        <v>#DIV/0!</v>
      </c>
      <c r="T48" s="136"/>
      <c r="U48" s="138" t="e">
        <f t="shared" si="8"/>
        <v>#DIV/0!</v>
      </c>
      <c r="V48" s="139">
        <f t="shared" si="9"/>
        <v>0</v>
      </c>
      <c r="W48" s="137" t="e">
        <f t="shared" si="10"/>
        <v>#DIV/0!</v>
      </c>
      <c r="X48" s="140" t="e">
        <f t="shared" si="11"/>
        <v>#DIV/0!</v>
      </c>
      <c r="Y48" s="141" t="e">
        <f t="shared" si="12"/>
        <v>#DIV/0!</v>
      </c>
      <c r="Z48" s="13" t="str">
        <f t="shared" si="13"/>
        <v>ок</v>
      </c>
    </row>
    <row r="49" spans="1:26" hidden="1" x14ac:dyDescent="0.25">
      <c r="A49" s="307">
        <v>6</v>
      </c>
      <c r="B49" s="308" t="s">
        <v>73</v>
      </c>
      <c r="C49" s="309" t="s">
        <v>74</v>
      </c>
      <c r="D49" s="39">
        <v>1</v>
      </c>
      <c r="E49" s="142"/>
      <c r="F49" s="143"/>
      <c r="G49" s="107" t="e">
        <f t="shared" si="0"/>
        <v>#DIV/0!</v>
      </c>
      <c r="H49" s="143"/>
      <c r="I49" s="107" t="e">
        <f t="shared" si="1"/>
        <v>#DIV/0!</v>
      </c>
      <c r="J49" s="143"/>
      <c r="K49" s="107" t="e">
        <f t="shared" si="2"/>
        <v>#DIV/0!</v>
      </c>
      <c r="L49" s="143"/>
      <c r="M49" s="107" t="e">
        <f t="shared" si="3"/>
        <v>#DIV/0!</v>
      </c>
      <c r="N49" s="143"/>
      <c r="O49" s="108" t="e">
        <f t="shared" si="4"/>
        <v>#DIV/0!</v>
      </c>
      <c r="P49" s="106">
        <f t="shared" si="5"/>
        <v>0</v>
      </c>
      <c r="Q49" s="107" t="e">
        <f t="shared" si="6"/>
        <v>#DIV/0!</v>
      </c>
      <c r="R49" s="143"/>
      <c r="S49" s="107" t="e">
        <f t="shared" si="7"/>
        <v>#DIV/0!</v>
      </c>
      <c r="T49" s="143"/>
      <c r="U49" s="108" t="e">
        <f t="shared" si="8"/>
        <v>#DIV/0!</v>
      </c>
      <c r="V49" s="106">
        <f t="shared" si="9"/>
        <v>0</v>
      </c>
      <c r="W49" s="107" t="e">
        <f t="shared" si="10"/>
        <v>#DIV/0!</v>
      </c>
      <c r="X49" s="111" t="e">
        <f t="shared" si="11"/>
        <v>#DIV/0!</v>
      </c>
      <c r="Y49" s="112" t="e">
        <f t="shared" si="12"/>
        <v>#DIV/0!</v>
      </c>
      <c r="Z49" s="13" t="str">
        <f t="shared" si="13"/>
        <v>ок</v>
      </c>
    </row>
    <row r="50" spans="1:26" hidden="1" x14ac:dyDescent="0.25">
      <c r="A50" s="293"/>
      <c r="B50" s="297"/>
      <c r="C50" s="301"/>
      <c r="D50" s="36">
        <v>2</v>
      </c>
      <c r="E50" s="132"/>
      <c r="F50" s="133"/>
      <c r="G50" s="115" t="e">
        <f t="shared" si="0"/>
        <v>#DIV/0!</v>
      </c>
      <c r="H50" s="133"/>
      <c r="I50" s="115" t="e">
        <f t="shared" si="1"/>
        <v>#DIV/0!</v>
      </c>
      <c r="J50" s="133"/>
      <c r="K50" s="115" t="e">
        <f t="shared" si="2"/>
        <v>#DIV/0!</v>
      </c>
      <c r="L50" s="133"/>
      <c r="M50" s="115" t="e">
        <f t="shared" si="3"/>
        <v>#DIV/0!</v>
      </c>
      <c r="N50" s="133"/>
      <c r="O50" s="116" t="e">
        <f t="shared" si="4"/>
        <v>#DIV/0!</v>
      </c>
      <c r="P50" s="114">
        <f t="shared" si="5"/>
        <v>0</v>
      </c>
      <c r="Q50" s="115" t="e">
        <f t="shared" si="6"/>
        <v>#DIV/0!</v>
      </c>
      <c r="R50" s="133"/>
      <c r="S50" s="115" t="e">
        <f t="shared" si="7"/>
        <v>#DIV/0!</v>
      </c>
      <c r="T50" s="133"/>
      <c r="U50" s="116" t="e">
        <f t="shared" si="8"/>
        <v>#DIV/0!</v>
      </c>
      <c r="V50" s="114">
        <f t="shared" si="9"/>
        <v>0</v>
      </c>
      <c r="W50" s="115" t="e">
        <f t="shared" si="10"/>
        <v>#DIV/0!</v>
      </c>
      <c r="X50" s="117" t="e">
        <f t="shared" si="11"/>
        <v>#DIV/0!</v>
      </c>
      <c r="Y50" s="118" t="e">
        <f t="shared" si="12"/>
        <v>#DIV/0!</v>
      </c>
      <c r="Z50" s="13" t="str">
        <f t="shared" si="13"/>
        <v>ок</v>
      </c>
    </row>
    <row r="51" spans="1:26" hidden="1" x14ac:dyDescent="0.25">
      <c r="A51" s="293"/>
      <c r="B51" s="297"/>
      <c r="C51" s="301"/>
      <c r="D51" s="36">
        <v>3</v>
      </c>
      <c r="E51" s="132"/>
      <c r="F51" s="133"/>
      <c r="G51" s="115" t="e">
        <f t="shared" si="0"/>
        <v>#DIV/0!</v>
      </c>
      <c r="H51" s="133"/>
      <c r="I51" s="115" t="e">
        <f t="shared" si="1"/>
        <v>#DIV/0!</v>
      </c>
      <c r="J51" s="133"/>
      <c r="K51" s="115" t="e">
        <f t="shared" si="2"/>
        <v>#DIV/0!</v>
      </c>
      <c r="L51" s="133"/>
      <c r="M51" s="115" t="e">
        <f t="shared" si="3"/>
        <v>#DIV/0!</v>
      </c>
      <c r="N51" s="133"/>
      <c r="O51" s="116" t="e">
        <f t="shared" si="4"/>
        <v>#DIV/0!</v>
      </c>
      <c r="P51" s="114">
        <f t="shared" si="5"/>
        <v>0</v>
      </c>
      <c r="Q51" s="115" t="e">
        <f t="shared" si="6"/>
        <v>#DIV/0!</v>
      </c>
      <c r="R51" s="133"/>
      <c r="S51" s="115" t="e">
        <f t="shared" si="7"/>
        <v>#DIV/0!</v>
      </c>
      <c r="T51" s="133"/>
      <c r="U51" s="116" t="e">
        <f t="shared" si="8"/>
        <v>#DIV/0!</v>
      </c>
      <c r="V51" s="114">
        <f t="shared" si="9"/>
        <v>0</v>
      </c>
      <c r="W51" s="115" t="e">
        <f t="shared" si="10"/>
        <v>#DIV/0!</v>
      </c>
      <c r="X51" s="117" t="e">
        <f t="shared" si="11"/>
        <v>#DIV/0!</v>
      </c>
      <c r="Y51" s="118" t="e">
        <f t="shared" si="12"/>
        <v>#DIV/0!</v>
      </c>
      <c r="Z51" s="13" t="str">
        <f t="shared" si="13"/>
        <v>ок</v>
      </c>
    </row>
    <row r="52" spans="1:26" hidden="1" x14ac:dyDescent="0.25">
      <c r="A52" s="293"/>
      <c r="B52" s="299"/>
      <c r="C52" s="303"/>
      <c r="D52" s="38">
        <v>4</v>
      </c>
      <c r="E52" s="135"/>
      <c r="F52" s="133"/>
      <c r="G52" s="115" t="e">
        <f t="shared" si="0"/>
        <v>#DIV/0!</v>
      </c>
      <c r="H52" s="133"/>
      <c r="I52" s="115" t="e">
        <f t="shared" si="1"/>
        <v>#DIV/0!</v>
      </c>
      <c r="J52" s="133"/>
      <c r="K52" s="115" t="e">
        <f t="shared" si="2"/>
        <v>#DIV/0!</v>
      </c>
      <c r="L52" s="133"/>
      <c r="M52" s="115" t="e">
        <f t="shared" si="3"/>
        <v>#DIV/0!</v>
      </c>
      <c r="N52" s="133"/>
      <c r="O52" s="116" t="e">
        <f t="shared" si="4"/>
        <v>#DIV/0!</v>
      </c>
      <c r="P52" s="114">
        <f t="shared" si="5"/>
        <v>0</v>
      </c>
      <c r="Q52" s="115" t="e">
        <f t="shared" si="6"/>
        <v>#DIV/0!</v>
      </c>
      <c r="R52" s="133"/>
      <c r="S52" s="115" t="e">
        <f t="shared" si="7"/>
        <v>#DIV/0!</v>
      </c>
      <c r="T52" s="133"/>
      <c r="U52" s="116" t="e">
        <f t="shared" si="8"/>
        <v>#DIV/0!</v>
      </c>
      <c r="V52" s="114">
        <f t="shared" si="9"/>
        <v>0</v>
      </c>
      <c r="W52" s="115" t="e">
        <f t="shared" si="10"/>
        <v>#DIV/0!</v>
      </c>
      <c r="X52" s="117" t="e">
        <f t="shared" si="11"/>
        <v>#DIV/0!</v>
      </c>
      <c r="Y52" s="118" t="e">
        <f t="shared" si="12"/>
        <v>#DIV/0!</v>
      </c>
      <c r="Z52" s="13" t="str">
        <f t="shared" si="13"/>
        <v>ок</v>
      </c>
    </row>
    <row r="53" spans="1:26" hidden="1" x14ac:dyDescent="0.25">
      <c r="A53" s="293">
        <v>7</v>
      </c>
      <c r="B53" s="308" t="s">
        <v>75</v>
      </c>
      <c r="C53" s="309" t="s">
        <v>76</v>
      </c>
      <c r="D53" s="39">
        <v>1</v>
      </c>
      <c r="E53" s="142"/>
      <c r="F53" s="133"/>
      <c r="G53" s="115" t="e">
        <f t="shared" si="0"/>
        <v>#DIV/0!</v>
      </c>
      <c r="H53" s="133"/>
      <c r="I53" s="115" t="e">
        <f t="shared" si="1"/>
        <v>#DIV/0!</v>
      </c>
      <c r="J53" s="133"/>
      <c r="K53" s="115" t="e">
        <f t="shared" si="2"/>
        <v>#DIV/0!</v>
      </c>
      <c r="L53" s="133"/>
      <c r="M53" s="115" t="e">
        <f t="shared" si="3"/>
        <v>#DIV/0!</v>
      </c>
      <c r="N53" s="133"/>
      <c r="O53" s="116" t="e">
        <f t="shared" si="4"/>
        <v>#DIV/0!</v>
      </c>
      <c r="P53" s="114">
        <f t="shared" si="5"/>
        <v>0</v>
      </c>
      <c r="Q53" s="115" t="e">
        <f t="shared" si="6"/>
        <v>#DIV/0!</v>
      </c>
      <c r="R53" s="133"/>
      <c r="S53" s="115" t="e">
        <f t="shared" si="7"/>
        <v>#DIV/0!</v>
      </c>
      <c r="T53" s="133"/>
      <c r="U53" s="116" t="e">
        <f t="shared" si="8"/>
        <v>#DIV/0!</v>
      </c>
      <c r="V53" s="114">
        <f t="shared" si="9"/>
        <v>0</v>
      </c>
      <c r="W53" s="115" t="e">
        <f t="shared" si="10"/>
        <v>#DIV/0!</v>
      </c>
      <c r="X53" s="117" t="e">
        <f t="shared" si="11"/>
        <v>#DIV/0!</v>
      </c>
      <c r="Y53" s="118" t="e">
        <f t="shared" si="12"/>
        <v>#DIV/0!</v>
      </c>
      <c r="Z53" s="13" t="str">
        <f t="shared" si="13"/>
        <v>ок</v>
      </c>
    </row>
    <row r="54" spans="1:26" hidden="1" x14ac:dyDescent="0.25">
      <c r="A54" s="293"/>
      <c r="B54" s="297"/>
      <c r="C54" s="301"/>
      <c r="D54" s="36">
        <v>2</v>
      </c>
      <c r="E54" s="132"/>
      <c r="F54" s="133"/>
      <c r="G54" s="115" t="e">
        <f t="shared" si="0"/>
        <v>#DIV/0!</v>
      </c>
      <c r="H54" s="133"/>
      <c r="I54" s="115" t="e">
        <f t="shared" si="1"/>
        <v>#DIV/0!</v>
      </c>
      <c r="J54" s="133"/>
      <c r="K54" s="115" t="e">
        <f t="shared" si="2"/>
        <v>#DIV/0!</v>
      </c>
      <c r="L54" s="133"/>
      <c r="M54" s="115" t="e">
        <f t="shared" si="3"/>
        <v>#DIV/0!</v>
      </c>
      <c r="N54" s="133"/>
      <c r="O54" s="116" t="e">
        <f t="shared" si="4"/>
        <v>#DIV/0!</v>
      </c>
      <c r="P54" s="114">
        <f t="shared" si="5"/>
        <v>0</v>
      </c>
      <c r="Q54" s="115" t="e">
        <f t="shared" si="6"/>
        <v>#DIV/0!</v>
      </c>
      <c r="R54" s="133"/>
      <c r="S54" s="115" t="e">
        <f t="shared" si="7"/>
        <v>#DIV/0!</v>
      </c>
      <c r="T54" s="133"/>
      <c r="U54" s="116" t="e">
        <f t="shared" si="8"/>
        <v>#DIV/0!</v>
      </c>
      <c r="V54" s="114">
        <f t="shared" si="9"/>
        <v>0</v>
      </c>
      <c r="W54" s="115" t="e">
        <f t="shared" si="10"/>
        <v>#DIV/0!</v>
      </c>
      <c r="X54" s="117" t="e">
        <f t="shared" si="11"/>
        <v>#DIV/0!</v>
      </c>
      <c r="Y54" s="118" t="e">
        <f t="shared" si="12"/>
        <v>#DIV/0!</v>
      </c>
      <c r="Z54" s="13" t="str">
        <f t="shared" si="13"/>
        <v>ок</v>
      </c>
    </row>
    <row r="55" spans="1:26" hidden="1" x14ac:dyDescent="0.25">
      <c r="A55" s="293"/>
      <c r="B55" s="297"/>
      <c r="C55" s="301"/>
      <c r="D55" s="36">
        <v>3</v>
      </c>
      <c r="E55" s="132"/>
      <c r="F55" s="133"/>
      <c r="G55" s="115" t="e">
        <f t="shared" si="0"/>
        <v>#DIV/0!</v>
      </c>
      <c r="H55" s="133"/>
      <c r="I55" s="115" t="e">
        <f t="shared" si="1"/>
        <v>#DIV/0!</v>
      </c>
      <c r="J55" s="133"/>
      <c r="K55" s="115" t="e">
        <f t="shared" si="2"/>
        <v>#DIV/0!</v>
      </c>
      <c r="L55" s="133"/>
      <c r="M55" s="115" t="e">
        <f t="shared" si="3"/>
        <v>#DIV/0!</v>
      </c>
      <c r="N55" s="133"/>
      <c r="O55" s="116" t="e">
        <f t="shared" si="4"/>
        <v>#DIV/0!</v>
      </c>
      <c r="P55" s="114">
        <f t="shared" si="5"/>
        <v>0</v>
      </c>
      <c r="Q55" s="115" t="e">
        <f t="shared" si="6"/>
        <v>#DIV/0!</v>
      </c>
      <c r="R55" s="133"/>
      <c r="S55" s="115" t="e">
        <f t="shared" si="7"/>
        <v>#DIV/0!</v>
      </c>
      <c r="T55" s="133"/>
      <c r="U55" s="116" t="e">
        <f t="shared" si="8"/>
        <v>#DIV/0!</v>
      </c>
      <c r="V55" s="114">
        <f t="shared" si="9"/>
        <v>0</v>
      </c>
      <c r="W55" s="115" t="e">
        <f t="shared" si="10"/>
        <v>#DIV/0!</v>
      </c>
      <c r="X55" s="117" t="e">
        <f t="shared" si="11"/>
        <v>#DIV/0!</v>
      </c>
      <c r="Y55" s="118" t="e">
        <f t="shared" si="12"/>
        <v>#DIV/0!</v>
      </c>
      <c r="Z55" s="13" t="str">
        <f t="shared" si="13"/>
        <v>ок</v>
      </c>
    </row>
    <row r="56" spans="1:26" hidden="1" x14ac:dyDescent="0.25">
      <c r="A56" s="293"/>
      <c r="B56" s="298"/>
      <c r="C56" s="302"/>
      <c r="D56" s="37">
        <v>4</v>
      </c>
      <c r="E56" s="134"/>
      <c r="F56" s="133"/>
      <c r="G56" s="115" t="e">
        <f t="shared" si="0"/>
        <v>#DIV/0!</v>
      </c>
      <c r="H56" s="133"/>
      <c r="I56" s="115" t="e">
        <f t="shared" si="1"/>
        <v>#DIV/0!</v>
      </c>
      <c r="J56" s="133"/>
      <c r="K56" s="115" t="e">
        <f t="shared" si="2"/>
        <v>#DIV/0!</v>
      </c>
      <c r="L56" s="133"/>
      <c r="M56" s="115" t="e">
        <f t="shared" si="3"/>
        <v>#DIV/0!</v>
      </c>
      <c r="N56" s="133"/>
      <c r="O56" s="116" t="e">
        <f t="shared" si="4"/>
        <v>#DIV/0!</v>
      </c>
      <c r="P56" s="114">
        <f t="shared" si="5"/>
        <v>0</v>
      </c>
      <c r="Q56" s="115" t="e">
        <f t="shared" si="6"/>
        <v>#DIV/0!</v>
      </c>
      <c r="R56" s="133"/>
      <c r="S56" s="115" t="e">
        <f t="shared" si="7"/>
        <v>#DIV/0!</v>
      </c>
      <c r="T56" s="133"/>
      <c r="U56" s="116" t="e">
        <f t="shared" si="8"/>
        <v>#DIV/0!</v>
      </c>
      <c r="V56" s="114">
        <f t="shared" si="9"/>
        <v>0</v>
      </c>
      <c r="W56" s="115" t="e">
        <f t="shared" si="10"/>
        <v>#DIV/0!</v>
      </c>
      <c r="X56" s="117" t="e">
        <f t="shared" si="11"/>
        <v>#DIV/0!</v>
      </c>
      <c r="Y56" s="118" t="e">
        <f t="shared" si="12"/>
        <v>#DIV/0!</v>
      </c>
      <c r="Z56" s="13" t="str">
        <f t="shared" si="13"/>
        <v>ок</v>
      </c>
    </row>
    <row r="57" spans="1:26" hidden="1" x14ac:dyDescent="0.25">
      <c r="A57" s="293">
        <v>8</v>
      </c>
      <c r="B57" s="296" t="s">
        <v>77</v>
      </c>
      <c r="C57" s="300" t="s">
        <v>78</v>
      </c>
      <c r="D57" s="35">
        <v>1</v>
      </c>
      <c r="E57" s="125"/>
      <c r="F57" s="133"/>
      <c r="G57" s="115" t="e">
        <f t="shared" si="0"/>
        <v>#DIV/0!</v>
      </c>
      <c r="H57" s="133"/>
      <c r="I57" s="115" t="e">
        <f t="shared" si="1"/>
        <v>#DIV/0!</v>
      </c>
      <c r="J57" s="133"/>
      <c r="K57" s="115" t="e">
        <f t="shared" si="2"/>
        <v>#DIV/0!</v>
      </c>
      <c r="L57" s="133"/>
      <c r="M57" s="115" t="e">
        <f t="shared" si="3"/>
        <v>#DIV/0!</v>
      </c>
      <c r="N57" s="133"/>
      <c r="O57" s="116" t="e">
        <f t="shared" si="4"/>
        <v>#DIV/0!</v>
      </c>
      <c r="P57" s="114">
        <f t="shared" si="5"/>
        <v>0</v>
      </c>
      <c r="Q57" s="115" t="e">
        <f t="shared" si="6"/>
        <v>#DIV/0!</v>
      </c>
      <c r="R57" s="133"/>
      <c r="S57" s="115" t="e">
        <f t="shared" si="7"/>
        <v>#DIV/0!</v>
      </c>
      <c r="T57" s="133"/>
      <c r="U57" s="116" t="e">
        <f t="shared" si="8"/>
        <v>#DIV/0!</v>
      </c>
      <c r="V57" s="114">
        <f t="shared" si="9"/>
        <v>0</v>
      </c>
      <c r="W57" s="115" t="e">
        <f t="shared" si="10"/>
        <v>#DIV/0!</v>
      </c>
      <c r="X57" s="117" t="e">
        <f t="shared" si="11"/>
        <v>#DIV/0!</v>
      </c>
      <c r="Y57" s="118" t="e">
        <f t="shared" si="12"/>
        <v>#DIV/0!</v>
      </c>
      <c r="Z57" s="13" t="str">
        <f t="shared" si="13"/>
        <v>ок</v>
      </c>
    </row>
    <row r="58" spans="1:26" hidden="1" x14ac:dyDescent="0.25">
      <c r="A58" s="293"/>
      <c r="B58" s="297"/>
      <c r="C58" s="301"/>
      <c r="D58" s="36">
        <v>2</v>
      </c>
      <c r="E58" s="132"/>
      <c r="F58" s="133"/>
      <c r="G58" s="115" t="e">
        <f t="shared" si="0"/>
        <v>#DIV/0!</v>
      </c>
      <c r="H58" s="133"/>
      <c r="I58" s="115" t="e">
        <f t="shared" si="1"/>
        <v>#DIV/0!</v>
      </c>
      <c r="J58" s="133"/>
      <c r="K58" s="115" t="e">
        <f t="shared" si="2"/>
        <v>#DIV/0!</v>
      </c>
      <c r="L58" s="133"/>
      <c r="M58" s="115" t="e">
        <f t="shared" si="3"/>
        <v>#DIV/0!</v>
      </c>
      <c r="N58" s="133"/>
      <c r="O58" s="116" t="e">
        <f t="shared" si="4"/>
        <v>#DIV/0!</v>
      </c>
      <c r="P58" s="114">
        <f t="shared" si="5"/>
        <v>0</v>
      </c>
      <c r="Q58" s="115" t="e">
        <f t="shared" si="6"/>
        <v>#DIV/0!</v>
      </c>
      <c r="R58" s="133"/>
      <c r="S58" s="115" t="e">
        <f t="shared" si="7"/>
        <v>#DIV/0!</v>
      </c>
      <c r="T58" s="133"/>
      <c r="U58" s="116" t="e">
        <f t="shared" si="8"/>
        <v>#DIV/0!</v>
      </c>
      <c r="V58" s="114">
        <f t="shared" si="9"/>
        <v>0</v>
      </c>
      <c r="W58" s="115" t="e">
        <f t="shared" si="10"/>
        <v>#DIV/0!</v>
      </c>
      <c r="X58" s="117" t="e">
        <f t="shared" si="11"/>
        <v>#DIV/0!</v>
      </c>
      <c r="Y58" s="118" t="e">
        <f t="shared" si="12"/>
        <v>#DIV/0!</v>
      </c>
      <c r="Z58" s="13" t="str">
        <f t="shared" si="13"/>
        <v>ок</v>
      </c>
    </row>
    <row r="59" spans="1:26" hidden="1" x14ac:dyDescent="0.25">
      <c r="A59" s="293"/>
      <c r="B59" s="297"/>
      <c r="C59" s="301"/>
      <c r="D59" s="36">
        <v>3</v>
      </c>
      <c r="E59" s="132"/>
      <c r="F59" s="133"/>
      <c r="G59" s="115" t="e">
        <f t="shared" si="0"/>
        <v>#DIV/0!</v>
      </c>
      <c r="H59" s="133"/>
      <c r="I59" s="115" t="e">
        <f t="shared" si="1"/>
        <v>#DIV/0!</v>
      </c>
      <c r="J59" s="133"/>
      <c r="K59" s="115" t="e">
        <f t="shared" si="2"/>
        <v>#DIV/0!</v>
      </c>
      <c r="L59" s="133"/>
      <c r="M59" s="115" t="e">
        <f t="shared" si="3"/>
        <v>#DIV/0!</v>
      </c>
      <c r="N59" s="133"/>
      <c r="O59" s="116" t="e">
        <f t="shared" si="4"/>
        <v>#DIV/0!</v>
      </c>
      <c r="P59" s="114">
        <f t="shared" si="5"/>
        <v>0</v>
      </c>
      <c r="Q59" s="115" t="e">
        <f t="shared" si="6"/>
        <v>#DIV/0!</v>
      </c>
      <c r="R59" s="133"/>
      <c r="S59" s="115" t="e">
        <f t="shared" si="7"/>
        <v>#DIV/0!</v>
      </c>
      <c r="T59" s="133"/>
      <c r="U59" s="116" t="e">
        <f t="shared" si="8"/>
        <v>#DIV/0!</v>
      </c>
      <c r="V59" s="114">
        <f t="shared" si="9"/>
        <v>0</v>
      </c>
      <c r="W59" s="115" t="e">
        <f t="shared" si="10"/>
        <v>#DIV/0!</v>
      </c>
      <c r="X59" s="117" t="e">
        <f t="shared" si="11"/>
        <v>#DIV/0!</v>
      </c>
      <c r="Y59" s="118" t="e">
        <f t="shared" si="12"/>
        <v>#DIV/0!</v>
      </c>
      <c r="Z59" s="13" t="str">
        <f t="shared" si="13"/>
        <v>ок</v>
      </c>
    </row>
    <row r="60" spans="1:26" hidden="1" x14ac:dyDescent="0.25">
      <c r="A60" s="293"/>
      <c r="B60" s="299"/>
      <c r="C60" s="303"/>
      <c r="D60" s="38">
        <v>4</v>
      </c>
      <c r="E60" s="135"/>
      <c r="F60" s="133"/>
      <c r="G60" s="115" t="e">
        <f t="shared" si="0"/>
        <v>#DIV/0!</v>
      </c>
      <c r="H60" s="133"/>
      <c r="I60" s="115" t="e">
        <f t="shared" si="1"/>
        <v>#DIV/0!</v>
      </c>
      <c r="J60" s="133"/>
      <c r="K60" s="115" t="e">
        <f t="shared" si="2"/>
        <v>#DIV/0!</v>
      </c>
      <c r="L60" s="133"/>
      <c r="M60" s="115" t="e">
        <f t="shared" si="3"/>
        <v>#DIV/0!</v>
      </c>
      <c r="N60" s="133"/>
      <c r="O60" s="116" t="e">
        <f t="shared" si="4"/>
        <v>#DIV/0!</v>
      </c>
      <c r="P60" s="114">
        <f t="shared" si="5"/>
        <v>0</v>
      </c>
      <c r="Q60" s="115" t="e">
        <f t="shared" si="6"/>
        <v>#DIV/0!</v>
      </c>
      <c r="R60" s="133"/>
      <c r="S60" s="115" t="e">
        <f t="shared" si="7"/>
        <v>#DIV/0!</v>
      </c>
      <c r="T60" s="133"/>
      <c r="U60" s="116" t="e">
        <f t="shared" si="8"/>
        <v>#DIV/0!</v>
      </c>
      <c r="V60" s="114">
        <f t="shared" si="9"/>
        <v>0</v>
      </c>
      <c r="W60" s="115" t="e">
        <f t="shared" si="10"/>
        <v>#DIV/0!</v>
      </c>
      <c r="X60" s="117" t="e">
        <f t="shared" si="11"/>
        <v>#DIV/0!</v>
      </c>
      <c r="Y60" s="118" t="e">
        <f t="shared" si="12"/>
        <v>#DIV/0!</v>
      </c>
      <c r="Z60" s="13" t="str">
        <f t="shared" si="13"/>
        <v>ок</v>
      </c>
    </row>
    <row r="61" spans="1:26" hidden="1" x14ac:dyDescent="0.25">
      <c r="A61" s="293">
        <v>9</v>
      </c>
      <c r="B61" s="308" t="s">
        <v>79</v>
      </c>
      <c r="C61" s="309" t="s">
        <v>80</v>
      </c>
      <c r="D61" s="39">
        <v>1</v>
      </c>
      <c r="E61" s="142"/>
      <c r="F61" s="133"/>
      <c r="G61" s="115" t="e">
        <f t="shared" si="0"/>
        <v>#DIV/0!</v>
      </c>
      <c r="H61" s="133"/>
      <c r="I61" s="115" t="e">
        <f t="shared" si="1"/>
        <v>#DIV/0!</v>
      </c>
      <c r="J61" s="133"/>
      <c r="K61" s="115" t="e">
        <f t="shared" si="2"/>
        <v>#DIV/0!</v>
      </c>
      <c r="L61" s="133"/>
      <c r="M61" s="115" t="e">
        <f t="shared" si="3"/>
        <v>#DIV/0!</v>
      </c>
      <c r="N61" s="133"/>
      <c r="O61" s="116" t="e">
        <f t="shared" si="4"/>
        <v>#DIV/0!</v>
      </c>
      <c r="P61" s="114">
        <f t="shared" si="5"/>
        <v>0</v>
      </c>
      <c r="Q61" s="115" t="e">
        <f t="shared" si="6"/>
        <v>#DIV/0!</v>
      </c>
      <c r="R61" s="133"/>
      <c r="S61" s="115" t="e">
        <f t="shared" si="7"/>
        <v>#DIV/0!</v>
      </c>
      <c r="T61" s="133"/>
      <c r="U61" s="116" t="e">
        <f t="shared" si="8"/>
        <v>#DIV/0!</v>
      </c>
      <c r="V61" s="114">
        <f t="shared" si="9"/>
        <v>0</v>
      </c>
      <c r="W61" s="115" t="e">
        <f t="shared" si="10"/>
        <v>#DIV/0!</v>
      </c>
      <c r="X61" s="117" t="e">
        <f t="shared" si="11"/>
        <v>#DIV/0!</v>
      </c>
      <c r="Y61" s="118" t="e">
        <f t="shared" si="12"/>
        <v>#DIV/0!</v>
      </c>
      <c r="Z61" s="13" t="str">
        <f t="shared" si="13"/>
        <v>ок</v>
      </c>
    </row>
    <row r="62" spans="1:26" hidden="1" x14ac:dyDescent="0.25">
      <c r="A62" s="293"/>
      <c r="B62" s="297"/>
      <c r="C62" s="301"/>
      <c r="D62" s="36">
        <v>2</v>
      </c>
      <c r="E62" s="132"/>
      <c r="F62" s="133"/>
      <c r="G62" s="115" t="e">
        <f t="shared" si="0"/>
        <v>#DIV/0!</v>
      </c>
      <c r="H62" s="133"/>
      <c r="I62" s="115" t="e">
        <f t="shared" si="1"/>
        <v>#DIV/0!</v>
      </c>
      <c r="J62" s="133"/>
      <c r="K62" s="115" t="e">
        <f t="shared" si="2"/>
        <v>#DIV/0!</v>
      </c>
      <c r="L62" s="133"/>
      <c r="M62" s="115" t="e">
        <f t="shared" si="3"/>
        <v>#DIV/0!</v>
      </c>
      <c r="N62" s="133"/>
      <c r="O62" s="116" t="e">
        <f t="shared" si="4"/>
        <v>#DIV/0!</v>
      </c>
      <c r="P62" s="114">
        <f t="shared" si="5"/>
        <v>0</v>
      </c>
      <c r="Q62" s="115" t="e">
        <f t="shared" si="6"/>
        <v>#DIV/0!</v>
      </c>
      <c r="R62" s="133"/>
      <c r="S62" s="115" t="e">
        <f t="shared" si="7"/>
        <v>#DIV/0!</v>
      </c>
      <c r="T62" s="133"/>
      <c r="U62" s="116" t="e">
        <f t="shared" si="8"/>
        <v>#DIV/0!</v>
      </c>
      <c r="V62" s="114">
        <f t="shared" si="9"/>
        <v>0</v>
      </c>
      <c r="W62" s="115" t="e">
        <f t="shared" si="10"/>
        <v>#DIV/0!</v>
      </c>
      <c r="X62" s="117" t="e">
        <f t="shared" si="11"/>
        <v>#DIV/0!</v>
      </c>
      <c r="Y62" s="118" t="e">
        <f t="shared" si="12"/>
        <v>#DIV/0!</v>
      </c>
      <c r="Z62" s="13" t="str">
        <f t="shared" si="13"/>
        <v>ок</v>
      </c>
    </row>
    <row r="63" spans="1:26" hidden="1" x14ac:dyDescent="0.25">
      <c r="A63" s="293"/>
      <c r="B63" s="297"/>
      <c r="C63" s="301"/>
      <c r="D63" s="36">
        <v>3</v>
      </c>
      <c r="E63" s="132"/>
      <c r="F63" s="133"/>
      <c r="G63" s="115" t="e">
        <f t="shared" si="0"/>
        <v>#DIV/0!</v>
      </c>
      <c r="H63" s="133"/>
      <c r="I63" s="115" t="e">
        <f t="shared" si="1"/>
        <v>#DIV/0!</v>
      </c>
      <c r="J63" s="133"/>
      <c r="K63" s="115" t="e">
        <f t="shared" si="2"/>
        <v>#DIV/0!</v>
      </c>
      <c r="L63" s="133"/>
      <c r="M63" s="115" t="e">
        <f t="shared" si="3"/>
        <v>#DIV/0!</v>
      </c>
      <c r="N63" s="133"/>
      <c r="O63" s="116" t="e">
        <f t="shared" si="4"/>
        <v>#DIV/0!</v>
      </c>
      <c r="P63" s="114">
        <f t="shared" si="5"/>
        <v>0</v>
      </c>
      <c r="Q63" s="115" t="e">
        <f t="shared" si="6"/>
        <v>#DIV/0!</v>
      </c>
      <c r="R63" s="133"/>
      <c r="S63" s="115" t="e">
        <f t="shared" si="7"/>
        <v>#DIV/0!</v>
      </c>
      <c r="T63" s="133"/>
      <c r="U63" s="116" t="e">
        <f t="shared" si="8"/>
        <v>#DIV/0!</v>
      </c>
      <c r="V63" s="114">
        <f t="shared" si="9"/>
        <v>0</v>
      </c>
      <c r="W63" s="115" t="e">
        <f t="shared" si="10"/>
        <v>#DIV/0!</v>
      </c>
      <c r="X63" s="117" t="e">
        <f t="shared" si="11"/>
        <v>#DIV/0!</v>
      </c>
      <c r="Y63" s="118" t="e">
        <f t="shared" si="12"/>
        <v>#DIV/0!</v>
      </c>
      <c r="Z63" s="13" t="str">
        <f t="shared" si="13"/>
        <v>ок</v>
      </c>
    </row>
    <row r="64" spans="1:26" hidden="1" x14ac:dyDescent="0.25">
      <c r="A64" s="294"/>
      <c r="B64" s="298"/>
      <c r="C64" s="302"/>
      <c r="D64" s="37">
        <v>4</v>
      </c>
      <c r="E64" s="134"/>
      <c r="F64" s="133"/>
      <c r="G64" s="115" t="e">
        <f t="shared" si="0"/>
        <v>#DIV/0!</v>
      </c>
      <c r="H64" s="133"/>
      <c r="I64" s="115" t="e">
        <f t="shared" si="1"/>
        <v>#DIV/0!</v>
      </c>
      <c r="J64" s="133"/>
      <c r="K64" s="115" t="e">
        <f t="shared" si="2"/>
        <v>#DIV/0!</v>
      </c>
      <c r="L64" s="133"/>
      <c r="M64" s="115" t="e">
        <f t="shared" si="3"/>
        <v>#DIV/0!</v>
      </c>
      <c r="N64" s="133"/>
      <c r="O64" s="116" t="e">
        <f t="shared" si="4"/>
        <v>#DIV/0!</v>
      </c>
      <c r="P64" s="114">
        <f t="shared" si="5"/>
        <v>0</v>
      </c>
      <c r="Q64" s="115" t="e">
        <f t="shared" si="6"/>
        <v>#DIV/0!</v>
      </c>
      <c r="R64" s="133"/>
      <c r="S64" s="115" t="e">
        <f t="shared" si="7"/>
        <v>#DIV/0!</v>
      </c>
      <c r="T64" s="133"/>
      <c r="U64" s="116" t="e">
        <f t="shared" si="8"/>
        <v>#DIV/0!</v>
      </c>
      <c r="V64" s="114">
        <f t="shared" si="9"/>
        <v>0</v>
      </c>
      <c r="W64" s="115" t="e">
        <f t="shared" si="10"/>
        <v>#DIV/0!</v>
      </c>
      <c r="X64" s="117" t="e">
        <f t="shared" si="11"/>
        <v>#DIV/0!</v>
      </c>
      <c r="Y64" s="118" t="e">
        <f t="shared" si="12"/>
        <v>#DIV/0!</v>
      </c>
      <c r="Z64" s="13" t="str">
        <f t="shared" si="13"/>
        <v>ок</v>
      </c>
    </row>
    <row r="65" spans="1:26" hidden="1" x14ac:dyDescent="0.25">
      <c r="A65" s="292">
        <v>10</v>
      </c>
      <c r="B65" s="296" t="s">
        <v>81</v>
      </c>
      <c r="C65" s="300" t="s">
        <v>82</v>
      </c>
      <c r="D65" s="35">
        <v>1</v>
      </c>
      <c r="E65" s="125"/>
      <c r="F65" s="133"/>
      <c r="G65" s="115" t="e">
        <f t="shared" si="0"/>
        <v>#DIV/0!</v>
      </c>
      <c r="H65" s="133"/>
      <c r="I65" s="115" t="e">
        <f t="shared" si="1"/>
        <v>#DIV/0!</v>
      </c>
      <c r="J65" s="133"/>
      <c r="K65" s="115" t="e">
        <f t="shared" si="2"/>
        <v>#DIV/0!</v>
      </c>
      <c r="L65" s="133"/>
      <c r="M65" s="115" t="e">
        <f t="shared" si="3"/>
        <v>#DIV/0!</v>
      </c>
      <c r="N65" s="133"/>
      <c r="O65" s="116" t="e">
        <f t="shared" si="4"/>
        <v>#DIV/0!</v>
      </c>
      <c r="P65" s="114">
        <f t="shared" si="5"/>
        <v>0</v>
      </c>
      <c r="Q65" s="115" t="e">
        <f t="shared" si="6"/>
        <v>#DIV/0!</v>
      </c>
      <c r="R65" s="133"/>
      <c r="S65" s="115" t="e">
        <f t="shared" si="7"/>
        <v>#DIV/0!</v>
      </c>
      <c r="T65" s="133"/>
      <c r="U65" s="116" t="e">
        <f t="shared" si="8"/>
        <v>#DIV/0!</v>
      </c>
      <c r="V65" s="114">
        <f t="shared" si="9"/>
        <v>0</v>
      </c>
      <c r="W65" s="115" t="e">
        <f t="shared" si="10"/>
        <v>#DIV/0!</v>
      </c>
      <c r="X65" s="117" t="e">
        <f t="shared" si="11"/>
        <v>#DIV/0!</v>
      </c>
      <c r="Y65" s="118" t="e">
        <f t="shared" si="12"/>
        <v>#DIV/0!</v>
      </c>
      <c r="Z65" s="13" t="str">
        <f t="shared" si="13"/>
        <v>ок</v>
      </c>
    </row>
    <row r="66" spans="1:26" hidden="1" x14ac:dyDescent="0.25">
      <c r="A66" s="293"/>
      <c r="B66" s="297"/>
      <c r="C66" s="301"/>
      <c r="D66" s="36">
        <v>2</v>
      </c>
      <c r="E66" s="132"/>
      <c r="F66" s="133"/>
      <c r="G66" s="115" t="e">
        <f t="shared" si="0"/>
        <v>#DIV/0!</v>
      </c>
      <c r="H66" s="133"/>
      <c r="I66" s="115" t="e">
        <f t="shared" si="1"/>
        <v>#DIV/0!</v>
      </c>
      <c r="J66" s="133"/>
      <c r="K66" s="115" t="e">
        <f t="shared" si="2"/>
        <v>#DIV/0!</v>
      </c>
      <c r="L66" s="133"/>
      <c r="M66" s="115" t="e">
        <f t="shared" si="3"/>
        <v>#DIV/0!</v>
      </c>
      <c r="N66" s="133"/>
      <c r="O66" s="116" t="e">
        <f t="shared" si="4"/>
        <v>#DIV/0!</v>
      </c>
      <c r="P66" s="114">
        <f t="shared" si="5"/>
        <v>0</v>
      </c>
      <c r="Q66" s="115" t="e">
        <f t="shared" si="6"/>
        <v>#DIV/0!</v>
      </c>
      <c r="R66" s="133"/>
      <c r="S66" s="115" t="e">
        <f t="shared" si="7"/>
        <v>#DIV/0!</v>
      </c>
      <c r="T66" s="133"/>
      <c r="U66" s="116" t="e">
        <f t="shared" si="8"/>
        <v>#DIV/0!</v>
      </c>
      <c r="V66" s="114">
        <f t="shared" si="9"/>
        <v>0</v>
      </c>
      <c r="W66" s="115" t="e">
        <f t="shared" si="10"/>
        <v>#DIV/0!</v>
      </c>
      <c r="X66" s="117" t="e">
        <f t="shared" si="11"/>
        <v>#DIV/0!</v>
      </c>
      <c r="Y66" s="118" t="e">
        <f t="shared" si="12"/>
        <v>#DIV/0!</v>
      </c>
      <c r="Z66" s="13" t="str">
        <f t="shared" si="13"/>
        <v>ок</v>
      </c>
    </row>
    <row r="67" spans="1:26" hidden="1" x14ac:dyDescent="0.25">
      <c r="A67" s="293"/>
      <c r="B67" s="297"/>
      <c r="C67" s="301"/>
      <c r="D67" s="36">
        <v>3</v>
      </c>
      <c r="E67" s="132"/>
      <c r="F67" s="133"/>
      <c r="G67" s="115" t="e">
        <f t="shared" si="0"/>
        <v>#DIV/0!</v>
      </c>
      <c r="H67" s="133"/>
      <c r="I67" s="115" t="e">
        <f t="shared" si="1"/>
        <v>#DIV/0!</v>
      </c>
      <c r="J67" s="133"/>
      <c r="K67" s="115" t="e">
        <f t="shared" si="2"/>
        <v>#DIV/0!</v>
      </c>
      <c r="L67" s="133"/>
      <c r="M67" s="115" t="e">
        <f t="shared" si="3"/>
        <v>#DIV/0!</v>
      </c>
      <c r="N67" s="133"/>
      <c r="O67" s="116" t="e">
        <f t="shared" si="4"/>
        <v>#DIV/0!</v>
      </c>
      <c r="P67" s="114">
        <f t="shared" si="5"/>
        <v>0</v>
      </c>
      <c r="Q67" s="115" t="e">
        <f t="shared" si="6"/>
        <v>#DIV/0!</v>
      </c>
      <c r="R67" s="133"/>
      <c r="S67" s="115" t="e">
        <f t="shared" si="7"/>
        <v>#DIV/0!</v>
      </c>
      <c r="T67" s="133"/>
      <c r="U67" s="116" t="e">
        <f t="shared" si="8"/>
        <v>#DIV/0!</v>
      </c>
      <c r="V67" s="114">
        <f t="shared" si="9"/>
        <v>0</v>
      </c>
      <c r="W67" s="115" t="e">
        <f t="shared" si="10"/>
        <v>#DIV/0!</v>
      </c>
      <c r="X67" s="117" t="e">
        <f t="shared" si="11"/>
        <v>#DIV/0!</v>
      </c>
      <c r="Y67" s="118" t="e">
        <f t="shared" si="12"/>
        <v>#DIV/0!</v>
      </c>
      <c r="Z67" s="13" t="str">
        <f t="shared" si="13"/>
        <v>ок</v>
      </c>
    </row>
    <row r="68" spans="1:26" hidden="1" x14ac:dyDescent="0.25">
      <c r="A68" s="295"/>
      <c r="B68" s="299"/>
      <c r="C68" s="303"/>
      <c r="D68" s="38">
        <v>4</v>
      </c>
      <c r="E68" s="135"/>
      <c r="F68" s="133"/>
      <c r="G68" s="115" t="e">
        <f t="shared" si="0"/>
        <v>#DIV/0!</v>
      </c>
      <c r="H68" s="133"/>
      <c r="I68" s="115" t="e">
        <f t="shared" si="1"/>
        <v>#DIV/0!</v>
      </c>
      <c r="J68" s="133"/>
      <c r="K68" s="115" t="e">
        <f t="shared" si="2"/>
        <v>#DIV/0!</v>
      </c>
      <c r="L68" s="133"/>
      <c r="M68" s="115" t="e">
        <f t="shared" si="3"/>
        <v>#DIV/0!</v>
      </c>
      <c r="N68" s="133"/>
      <c r="O68" s="116" t="e">
        <f t="shared" si="4"/>
        <v>#DIV/0!</v>
      </c>
      <c r="P68" s="114">
        <f t="shared" si="5"/>
        <v>0</v>
      </c>
      <c r="Q68" s="115" t="e">
        <f t="shared" si="6"/>
        <v>#DIV/0!</v>
      </c>
      <c r="R68" s="133"/>
      <c r="S68" s="115" t="e">
        <f t="shared" si="7"/>
        <v>#DIV/0!</v>
      </c>
      <c r="T68" s="133"/>
      <c r="U68" s="116" t="e">
        <f t="shared" si="8"/>
        <v>#DIV/0!</v>
      </c>
      <c r="V68" s="114">
        <f t="shared" si="9"/>
        <v>0</v>
      </c>
      <c r="W68" s="115" t="e">
        <f t="shared" si="10"/>
        <v>#DIV/0!</v>
      </c>
      <c r="X68" s="117" t="e">
        <f t="shared" si="11"/>
        <v>#DIV/0!</v>
      </c>
      <c r="Y68" s="118" t="e">
        <f t="shared" si="12"/>
        <v>#DIV/0!</v>
      </c>
      <c r="Z68" s="13" t="str">
        <f t="shared" si="13"/>
        <v>ок</v>
      </c>
    </row>
    <row r="69" spans="1:26" hidden="1" x14ac:dyDescent="0.25">
      <c r="A69" s="307">
        <v>11</v>
      </c>
      <c r="B69" s="308" t="s">
        <v>83</v>
      </c>
      <c r="C69" s="309" t="s">
        <v>84</v>
      </c>
      <c r="D69" s="39">
        <v>1</v>
      </c>
      <c r="E69" s="142"/>
      <c r="F69" s="133"/>
      <c r="G69" s="115" t="e">
        <f t="shared" si="0"/>
        <v>#DIV/0!</v>
      </c>
      <c r="H69" s="133"/>
      <c r="I69" s="115" t="e">
        <f t="shared" si="1"/>
        <v>#DIV/0!</v>
      </c>
      <c r="J69" s="133"/>
      <c r="K69" s="115" t="e">
        <f t="shared" si="2"/>
        <v>#DIV/0!</v>
      </c>
      <c r="L69" s="133"/>
      <c r="M69" s="115" t="e">
        <f t="shared" si="3"/>
        <v>#DIV/0!</v>
      </c>
      <c r="N69" s="133"/>
      <c r="O69" s="116" t="e">
        <f t="shared" si="4"/>
        <v>#DIV/0!</v>
      </c>
      <c r="P69" s="114">
        <f t="shared" si="5"/>
        <v>0</v>
      </c>
      <c r="Q69" s="115" t="e">
        <f t="shared" si="6"/>
        <v>#DIV/0!</v>
      </c>
      <c r="R69" s="133"/>
      <c r="S69" s="115" t="e">
        <f t="shared" si="7"/>
        <v>#DIV/0!</v>
      </c>
      <c r="T69" s="133"/>
      <c r="U69" s="116" t="e">
        <f t="shared" si="8"/>
        <v>#DIV/0!</v>
      </c>
      <c r="V69" s="114">
        <f t="shared" si="9"/>
        <v>0</v>
      </c>
      <c r="W69" s="115" t="e">
        <f t="shared" si="10"/>
        <v>#DIV/0!</v>
      </c>
      <c r="X69" s="117" t="e">
        <f t="shared" si="11"/>
        <v>#DIV/0!</v>
      </c>
      <c r="Y69" s="118" t="e">
        <f t="shared" si="12"/>
        <v>#DIV/0!</v>
      </c>
      <c r="Z69" s="13" t="str">
        <f t="shared" si="13"/>
        <v>ок</v>
      </c>
    </row>
    <row r="70" spans="1:26" hidden="1" x14ac:dyDescent="0.25">
      <c r="A70" s="293"/>
      <c r="B70" s="297"/>
      <c r="C70" s="301"/>
      <c r="D70" s="36">
        <v>2</v>
      </c>
      <c r="E70" s="132"/>
      <c r="F70" s="133"/>
      <c r="G70" s="115" t="e">
        <f t="shared" si="0"/>
        <v>#DIV/0!</v>
      </c>
      <c r="H70" s="133"/>
      <c r="I70" s="115" t="e">
        <f t="shared" si="1"/>
        <v>#DIV/0!</v>
      </c>
      <c r="J70" s="133"/>
      <c r="K70" s="115" t="e">
        <f t="shared" si="2"/>
        <v>#DIV/0!</v>
      </c>
      <c r="L70" s="133"/>
      <c r="M70" s="115" t="e">
        <f t="shared" si="3"/>
        <v>#DIV/0!</v>
      </c>
      <c r="N70" s="133"/>
      <c r="O70" s="116" t="e">
        <f t="shared" si="4"/>
        <v>#DIV/0!</v>
      </c>
      <c r="P70" s="114">
        <f t="shared" si="5"/>
        <v>0</v>
      </c>
      <c r="Q70" s="115" t="e">
        <f t="shared" si="6"/>
        <v>#DIV/0!</v>
      </c>
      <c r="R70" s="133"/>
      <c r="S70" s="115" t="e">
        <f t="shared" si="7"/>
        <v>#DIV/0!</v>
      </c>
      <c r="T70" s="133"/>
      <c r="U70" s="116" t="e">
        <f t="shared" si="8"/>
        <v>#DIV/0!</v>
      </c>
      <c r="V70" s="114">
        <f t="shared" si="9"/>
        <v>0</v>
      </c>
      <c r="W70" s="115" t="e">
        <f t="shared" si="10"/>
        <v>#DIV/0!</v>
      </c>
      <c r="X70" s="117" t="e">
        <f t="shared" si="11"/>
        <v>#DIV/0!</v>
      </c>
      <c r="Y70" s="118" t="e">
        <f t="shared" si="12"/>
        <v>#DIV/0!</v>
      </c>
      <c r="Z70" s="13" t="str">
        <f t="shared" si="13"/>
        <v>ок</v>
      </c>
    </row>
    <row r="71" spans="1:26" hidden="1" x14ac:dyDescent="0.25">
      <c r="A71" s="293"/>
      <c r="B71" s="297"/>
      <c r="C71" s="301"/>
      <c r="D71" s="36">
        <v>3</v>
      </c>
      <c r="E71" s="132"/>
      <c r="F71" s="133"/>
      <c r="G71" s="115" t="e">
        <f t="shared" si="0"/>
        <v>#DIV/0!</v>
      </c>
      <c r="H71" s="133"/>
      <c r="I71" s="115" t="e">
        <f t="shared" si="1"/>
        <v>#DIV/0!</v>
      </c>
      <c r="J71" s="133"/>
      <c r="K71" s="115" t="e">
        <f t="shared" si="2"/>
        <v>#DIV/0!</v>
      </c>
      <c r="L71" s="133"/>
      <c r="M71" s="115" t="e">
        <f t="shared" si="3"/>
        <v>#DIV/0!</v>
      </c>
      <c r="N71" s="133"/>
      <c r="O71" s="116" t="e">
        <f t="shared" si="4"/>
        <v>#DIV/0!</v>
      </c>
      <c r="P71" s="114">
        <f t="shared" si="5"/>
        <v>0</v>
      </c>
      <c r="Q71" s="115" t="e">
        <f t="shared" si="6"/>
        <v>#DIV/0!</v>
      </c>
      <c r="R71" s="133"/>
      <c r="S71" s="115" t="e">
        <f t="shared" si="7"/>
        <v>#DIV/0!</v>
      </c>
      <c r="T71" s="133"/>
      <c r="U71" s="116" t="e">
        <f t="shared" si="8"/>
        <v>#DIV/0!</v>
      </c>
      <c r="V71" s="114">
        <f t="shared" si="9"/>
        <v>0</v>
      </c>
      <c r="W71" s="115" t="e">
        <f t="shared" si="10"/>
        <v>#DIV/0!</v>
      </c>
      <c r="X71" s="117" t="e">
        <f t="shared" si="11"/>
        <v>#DIV/0!</v>
      </c>
      <c r="Y71" s="118" t="e">
        <f t="shared" si="12"/>
        <v>#DIV/0!</v>
      </c>
      <c r="Z71" s="13" t="str">
        <f t="shared" si="13"/>
        <v>ок</v>
      </c>
    </row>
    <row r="72" spans="1:26" hidden="1" x14ac:dyDescent="0.25">
      <c r="A72" s="294"/>
      <c r="B72" s="298"/>
      <c r="C72" s="302"/>
      <c r="D72" s="37">
        <v>4</v>
      </c>
      <c r="E72" s="134"/>
      <c r="F72" s="144"/>
      <c r="G72" s="121" t="e">
        <f t="shared" si="0"/>
        <v>#DIV/0!</v>
      </c>
      <c r="H72" s="144"/>
      <c r="I72" s="121" t="e">
        <f t="shared" si="1"/>
        <v>#DIV/0!</v>
      </c>
      <c r="J72" s="144"/>
      <c r="K72" s="121" t="e">
        <f t="shared" si="2"/>
        <v>#DIV/0!</v>
      </c>
      <c r="L72" s="144"/>
      <c r="M72" s="121" t="e">
        <f t="shared" si="3"/>
        <v>#DIV/0!</v>
      </c>
      <c r="N72" s="144"/>
      <c r="O72" s="122" t="e">
        <f t="shared" si="4"/>
        <v>#DIV/0!</v>
      </c>
      <c r="P72" s="114">
        <f t="shared" si="5"/>
        <v>0</v>
      </c>
      <c r="Q72" s="121" t="e">
        <f t="shared" si="6"/>
        <v>#DIV/0!</v>
      </c>
      <c r="R72" s="144"/>
      <c r="S72" s="121" t="e">
        <f t="shared" si="7"/>
        <v>#DIV/0!</v>
      </c>
      <c r="T72" s="144"/>
      <c r="U72" s="122" t="e">
        <f t="shared" si="8"/>
        <v>#DIV/0!</v>
      </c>
      <c r="V72" s="114">
        <f t="shared" si="9"/>
        <v>0</v>
      </c>
      <c r="W72" s="115" t="e">
        <f t="shared" si="10"/>
        <v>#DIV/0!</v>
      </c>
      <c r="X72" s="123" t="e">
        <f t="shared" si="11"/>
        <v>#DIV/0!</v>
      </c>
      <c r="Y72" s="124" t="e">
        <f t="shared" si="12"/>
        <v>#DIV/0!</v>
      </c>
      <c r="Z72" s="13" t="str">
        <f t="shared" si="13"/>
        <v>ок</v>
      </c>
    </row>
    <row r="73" spans="1:26" x14ac:dyDescent="0.25">
      <c r="A73" s="292">
        <v>12</v>
      </c>
      <c r="B73" s="296" t="s">
        <v>85</v>
      </c>
      <c r="C73" s="300" t="s">
        <v>86</v>
      </c>
      <c r="D73" s="42">
        <v>1</v>
      </c>
      <c r="E73" s="125"/>
      <c r="F73" s="126"/>
      <c r="G73" s="127" t="e">
        <f t="shared" si="0"/>
        <v>#DIV/0!</v>
      </c>
      <c r="H73" s="126"/>
      <c r="I73" s="127" t="e">
        <f t="shared" si="1"/>
        <v>#DIV/0!</v>
      </c>
      <c r="J73" s="126"/>
      <c r="K73" s="127" t="e">
        <f t="shared" si="2"/>
        <v>#DIV/0!</v>
      </c>
      <c r="L73" s="126"/>
      <c r="M73" s="127" t="e">
        <f t="shared" si="3"/>
        <v>#DIV/0!</v>
      </c>
      <c r="N73" s="126"/>
      <c r="O73" s="128" t="e">
        <f t="shared" si="4"/>
        <v>#DIV/0!</v>
      </c>
      <c r="P73" s="114">
        <f t="shared" si="5"/>
        <v>0</v>
      </c>
      <c r="Q73" s="127" t="e">
        <f t="shared" si="6"/>
        <v>#DIV/0!</v>
      </c>
      <c r="R73" s="126"/>
      <c r="S73" s="127" t="e">
        <f t="shared" si="7"/>
        <v>#DIV/0!</v>
      </c>
      <c r="T73" s="126"/>
      <c r="U73" s="128" t="e">
        <f t="shared" si="8"/>
        <v>#DIV/0!</v>
      </c>
      <c r="V73" s="114">
        <f t="shared" si="9"/>
        <v>0</v>
      </c>
      <c r="W73" s="115" t="e">
        <f t="shared" si="10"/>
        <v>#DIV/0!</v>
      </c>
      <c r="X73" s="130" t="e">
        <f t="shared" si="11"/>
        <v>#DIV/0!</v>
      </c>
      <c r="Y73" s="131" t="e">
        <f t="shared" si="12"/>
        <v>#DIV/0!</v>
      </c>
      <c r="Z73" s="13" t="str">
        <f t="shared" si="13"/>
        <v>ок</v>
      </c>
    </row>
    <row r="74" spans="1:26" x14ac:dyDescent="0.25">
      <c r="A74" s="293"/>
      <c r="B74" s="297"/>
      <c r="C74" s="301"/>
      <c r="D74" s="40">
        <v>2</v>
      </c>
      <c r="E74" s="132"/>
      <c r="F74" s="133"/>
      <c r="G74" s="115" t="e">
        <f t="shared" si="0"/>
        <v>#DIV/0!</v>
      </c>
      <c r="H74" s="133"/>
      <c r="I74" s="115" t="e">
        <f t="shared" si="1"/>
        <v>#DIV/0!</v>
      </c>
      <c r="J74" s="133"/>
      <c r="K74" s="115" t="e">
        <f t="shared" si="2"/>
        <v>#DIV/0!</v>
      </c>
      <c r="L74" s="133"/>
      <c r="M74" s="115" t="e">
        <f t="shared" si="3"/>
        <v>#DIV/0!</v>
      </c>
      <c r="N74" s="133"/>
      <c r="O74" s="116" t="e">
        <f t="shared" si="4"/>
        <v>#DIV/0!</v>
      </c>
      <c r="P74" s="114">
        <f t="shared" si="5"/>
        <v>0</v>
      </c>
      <c r="Q74" s="115" t="e">
        <f t="shared" si="6"/>
        <v>#DIV/0!</v>
      </c>
      <c r="R74" s="133"/>
      <c r="S74" s="115" t="e">
        <f t="shared" si="7"/>
        <v>#DIV/0!</v>
      </c>
      <c r="T74" s="133"/>
      <c r="U74" s="116" t="e">
        <f t="shared" si="8"/>
        <v>#DIV/0!</v>
      </c>
      <c r="V74" s="114">
        <f t="shared" si="9"/>
        <v>0</v>
      </c>
      <c r="W74" s="115" t="e">
        <f t="shared" si="10"/>
        <v>#DIV/0!</v>
      </c>
      <c r="X74" s="117" t="e">
        <f t="shared" si="11"/>
        <v>#DIV/0!</v>
      </c>
      <c r="Y74" s="118" t="e">
        <f t="shared" si="12"/>
        <v>#DIV/0!</v>
      </c>
      <c r="Z74" s="13" t="str">
        <f t="shared" si="13"/>
        <v>ок</v>
      </c>
    </row>
    <row r="75" spans="1:26" x14ac:dyDescent="0.25">
      <c r="A75" s="293"/>
      <c r="B75" s="297"/>
      <c r="C75" s="301"/>
      <c r="D75" s="40">
        <v>3</v>
      </c>
      <c r="E75" s="132"/>
      <c r="F75" s="133"/>
      <c r="G75" s="115" t="e">
        <f t="shared" si="0"/>
        <v>#DIV/0!</v>
      </c>
      <c r="H75" s="133"/>
      <c r="I75" s="115" t="e">
        <f t="shared" si="1"/>
        <v>#DIV/0!</v>
      </c>
      <c r="J75" s="133"/>
      <c r="K75" s="115" t="e">
        <f t="shared" si="2"/>
        <v>#DIV/0!</v>
      </c>
      <c r="L75" s="133"/>
      <c r="M75" s="115" t="e">
        <f t="shared" si="3"/>
        <v>#DIV/0!</v>
      </c>
      <c r="N75" s="133"/>
      <c r="O75" s="116" t="e">
        <f t="shared" si="4"/>
        <v>#DIV/0!</v>
      </c>
      <c r="P75" s="114">
        <f t="shared" si="5"/>
        <v>0</v>
      </c>
      <c r="Q75" s="115" t="e">
        <f t="shared" si="6"/>
        <v>#DIV/0!</v>
      </c>
      <c r="R75" s="133"/>
      <c r="S75" s="115" t="e">
        <f t="shared" si="7"/>
        <v>#DIV/0!</v>
      </c>
      <c r="T75" s="133"/>
      <c r="U75" s="116" t="e">
        <f t="shared" si="8"/>
        <v>#DIV/0!</v>
      </c>
      <c r="V75" s="114">
        <f t="shared" si="9"/>
        <v>0</v>
      </c>
      <c r="W75" s="115" t="e">
        <f t="shared" si="10"/>
        <v>#DIV/0!</v>
      </c>
      <c r="X75" s="117" t="e">
        <f t="shared" si="11"/>
        <v>#DIV/0!</v>
      </c>
      <c r="Y75" s="118" t="e">
        <f t="shared" si="12"/>
        <v>#DIV/0!</v>
      </c>
      <c r="Z75" s="13" t="str">
        <f t="shared" si="13"/>
        <v>ок</v>
      </c>
    </row>
    <row r="76" spans="1:26" x14ac:dyDescent="0.25">
      <c r="A76" s="293"/>
      <c r="B76" s="297"/>
      <c r="C76" s="301"/>
      <c r="D76" s="40">
        <v>4</v>
      </c>
      <c r="E76" s="132"/>
      <c r="F76" s="133"/>
      <c r="G76" s="115" t="e">
        <f t="shared" si="0"/>
        <v>#DIV/0!</v>
      </c>
      <c r="H76" s="133"/>
      <c r="I76" s="115" t="e">
        <f t="shared" si="1"/>
        <v>#DIV/0!</v>
      </c>
      <c r="J76" s="133"/>
      <c r="K76" s="115" t="e">
        <f t="shared" si="2"/>
        <v>#DIV/0!</v>
      </c>
      <c r="L76" s="133"/>
      <c r="M76" s="115" t="e">
        <f t="shared" si="3"/>
        <v>#DIV/0!</v>
      </c>
      <c r="N76" s="133"/>
      <c r="O76" s="116" t="e">
        <f t="shared" si="4"/>
        <v>#DIV/0!</v>
      </c>
      <c r="P76" s="114">
        <f t="shared" si="5"/>
        <v>0</v>
      </c>
      <c r="Q76" s="115" t="e">
        <f t="shared" si="6"/>
        <v>#DIV/0!</v>
      </c>
      <c r="R76" s="133"/>
      <c r="S76" s="115" t="e">
        <f t="shared" si="7"/>
        <v>#DIV/0!</v>
      </c>
      <c r="T76" s="133"/>
      <c r="U76" s="116" t="e">
        <f t="shared" si="8"/>
        <v>#DIV/0!</v>
      </c>
      <c r="V76" s="114">
        <f t="shared" si="9"/>
        <v>0</v>
      </c>
      <c r="W76" s="115" t="e">
        <f t="shared" si="10"/>
        <v>#DIV/0!</v>
      </c>
      <c r="X76" s="117" t="e">
        <f t="shared" si="11"/>
        <v>#DIV/0!</v>
      </c>
      <c r="Y76" s="118" t="e">
        <f t="shared" si="12"/>
        <v>#DIV/0!</v>
      </c>
      <c r="Z76" s="13" t="str">
        <f t="shared" si="13"/>
        <v>ок</v>
      </c>
    </row>
    <row r="77" spans="1:26" x14ac:dyDescent="0.25">
      <c r="A77" s="295"/>
      <c r="B77" s="299"/>
      <c r="C77" s="303"/>
      <c r="D77" s="41">
        <v>5</v>
      </c>
      <c r="E77" s="135"/>
      <c r="F77" s="136"/>
      <c r="G77" s="137" t="e">
        <f t="shared" si="0"/>
        <v>#DIV/0!</v>
      </c>
      <c r="H77" s="136"/>
      <c r="I77" s="137" t="e">
        <f t="shared" si="1"/>
        <v>#DIV/0!</v>
      </c>
      <c r="J77" s="136"/>
      <c r="K77" s="137" t="e">
        <f t="shared" si="2"/>
        <v>#DIV/0!</v>
      </c>
      <c r="L77" s="136"/>
      <c r="M77" s="137" t="e">
        <f t="shared" si="3"/>
        <v>#DIV/0!</v>
      </c>
      <c r="N77" s="136"/>
      <c r="O77" s="138" t="e">
        <f t="shared" si="4"/>
        <v>#DIV/0!</v>
      </c>
      <c r="P77" s="120">
        <f t="shared" si="5"/>
        <v>0</v>
      </c>
      <c r="Q77" s="121" t="e">
        <f t="shared" si="6"/>
        <v>#DIV/0!</v>
      </c>
      <c r="R77" s="136"/>
      <c r="S77" s="137" t="e">
        <f t="shared" si="7"/>
        <v>#DIV/0!</v>
      </c>
      <c r="T77" s="136"/>
      <c r="U77" s="138" t="e">
        <f t="shared" si="8"/>
        <v>#DIV/0!</v>
      </c>
      <c r="V77" s="120">
        <f t="shared" si="9"/>
        <v>0</v>
      </c>
      <c r="W77" s="121" t="e">
        <f t="shared" si="10"/>
        <v>#DIV/0!</v>
      </c>
      <c r="X77" s="140" t="e">
        <f t="shared" si="11"/>
        <v>#DIV/0!</v>
      </c>
      <c r="Y77" s="141" t="e">
        <f t="shared" si="12"/>
        <v>#DIV/0!</v>
      </c>
      <c r="Z77" s="13" t="str">
        <f t="shared" si="13"/>
        <v>ок</v>
      </c>
    </row>
    <row r="78" spans="1:26" x14ac:dyDescent="0.25">
      <c r="A78" s="292">
        <v>13</v>
      </c>
      <c r="B78" s="296" t="s">
        <v>87</v>
      </c>
      <c r="C78" s="300" t="s">
        <v>88</v>
      </c>
      <c r="D78" s="42">
        <v>1</v>
      </c>
      <c r="E78" s="125"/>
      <c r="F78" s="126"/>
      <c r="G78" s="127" t="e">
        <f t="shared" si="0"/>
        <v>#DIV/0!</v>
      </c>
      <c r="H78" s="126"/>
      <c r="I78" s="127" t="e">
        <f t="shared" si="1"/>
        <v>#DIV/0!</v>
      </c>
      <c r="J78" s="126"/>
      <c r="K78" s="127" t="e">
        <f t="shared" si="2"/>
        <v>#DIV/0!</v>
      </c>
      <c r="L78" s="126"/>
      <c r="M78" s="127" t="e">
        <f t="shared" si="3"/>
        <v>#DIV/0!</v>
      </c>
      <c r="N78" s="126"/>
      <c r="O78" s="128" t="e">
        <f t="shared" si="4"/>
        <v>#DIV/0!</v>
      </c>
      <c r="P78" s="129">
        <f t="shared" si="5"/>
        <v>0</v>
      </c>
      <c r="Q78" s="127" t="e">
        <f t="shared" si="6"/>
        <v>#DIV/0!</v>
      </c>
      <c r="R78" s="126"/>
      <c r="S78" s="127" t="e">
        <f t="shared" si="7"/>
        <v>#DIV/0!</v>
      </c>
      <c r="T78" s="126"/>
      <c r="U78" s="128" t="e">
        <f t="shared" si="8"/>
        <v>#DIV/0!</v>
      </c>
      <c r="V78" s="129">
        <f t="shared" si="9"/>
        <v>0</v>
      </c>
      <c r="W78" s="127" t="e">
        <f t="shared" si="10"/>
        <v>#DIV/0!</v>
      </c>
      <c r="X78" s="130" t="e">
        <f t="shared" si="11"/>
        <v>#DIV/0!</v>
      </c>
      <c r="Y78" s="131" t="e">
        <f t="shared" si="12"/>
        <v>#DIV/0!</v>
      </c>
      <c r="Z78" s="13" t="str">
        <f t="shared" si="13"/>
        <v>ок</v>
      </c>
    </row>
    <row r="79" spans="1:26" x14ac:dyDescent="0.25">
      <c r="A79" s="293"/>
      <c r="B79" s="297"/>
      <c r="C79" s="301"/>
      <c r="D79" s="36">
        <v>2</v>
      </c>
      <c r="E79" s="132"/>
      <c r="F79" s="133"/>
      <c r="G79" s="115" t="e">
        <f t="shared" si="0"/>
        <v>#DIV/0!</v>
      </c>
      <c r="H79" s="133"/>
      <c r="I79" s="115" t="e">
        <f t="shared" si="1"/>
        <v>#DIV/0!</v>
      </c>
      <c r="J79" s="133"/>
      <c r="K79" s="115" t="e">
        <f t="shared" si="2"/>
        <v>#DIV/0!</v>
      </c>
      <c r="L79" s="133"/>
      <c r="M79" s="115" t="e">
        <f t="shared" si="3"/>
        <v>#DIV/0!</v>
      </c>
      <c r="N79" s="133"/>
      <c r="O79" s="116" t="e">
        <f t="shared" si="4"/>
        <v>#DIV/0!</v>
      </c>
      <c r="P79" s="114">
        <f t="shared" si="5"/>
        <v>0</v>
      </c>
      <c r="Q79" s="115" t="e">
        <f t="shared" si="6"/>
        <v>#DIV/0!</v>
      </c>
      <c r="R79" s="133"/>
      <c r="S79" s="115" t="e">
        <f t="shared" si="7"/>
        <v>#DIV/0!</v>
      </c>
      <c r="T79" s="133"/>
      <c r="U79" s="116" t="e">
        <f t="shared" si="8"/>
        <v>#DIV/0!</v>
      </c>
      <c r="V79" s="114">
        <f t="shared" si="9"/>
        <v>0</v>
      </c>
      <c r="W79" s="115" t="e">
        <f t="shared" si="10"/>
        <v>#DIV/0!</v>
      </c>
      <c r="X79" s="117" t="e">
        <f t="shared" si="11"/>
        <v>#DIV/0!</v>
      </c>
      <c r="Y79" s="118" t="e">
        <f t="shared" si="12"/>
        <v>#DIV/0!</v>
      </c>
      <c r="Z79" s="13" t="str">
        <f t="shared" si="13"/>
        <v>ок</v>
      </c>
    </row>
    <row r="80" spans="1:26" x14ac:dyDescent="0.25">
      <c r="A80" s="293"/>
      <c r="B80" s="297"/>
      <c r="C80" s="301"/>
      <c r="D80" s="36">
        <v>3</v>
      </c>
      <c r="E80" s="132"/>
      <c r="F80" s="133"/>
      <c r="G80" s="115" t="e">
        <f t="shared" si="0"/>
        <v>#DIV/0!</v>
      </c>
      <c r="H80" s="133"/>
      <c r="I80" s="115" t="e">
        <f t="shared" si="1"/>
        <v>#DIV/0!</v>
      </c>
      <c r="J80" s="133"/>
      <c r="K80" s="115" t="e">
        <f t="shared" si="2"/>
        <v>#DIV/0!</v>
      </c>
      <c r="L80" s="133"/>
      <c r="M80" s="115" t="e">
        <f t="shared" si="3"/>
        <v>#DIV/0!</v>
      </c>
      <c r="N80" s="133"/>
      <c r="O80" s="116" t="e">
        <f t="shared" si="4"/>
        <v>#DIV/0!</v>
      </c>
      <c r="P80" s="114">
        <f t="shared" si="5"/>
        <v>0</v>
      </c>
      <c r="Q80" s="115" t="e">
        <f t="shared" si="6"/>
        <v>#DIV/0!</v>
      </c>
      <c r="R80" s="133"/>
      <c r="S80" s="115" t="e">
        <f t="shared" si="7"/>
        <v>#DIV/0!</v>
      </c>
      <c r="T80" s="133"/>
      <c r="U80" s="116" t="e">
        <f t="shared" si="8"/>
        <v>#DIV/0!</v>
      </c>
      <c r="V80" s="114">
        <f t="shared" si="9"/>
        <v>0</v>
      </c>
      <c r="W80" s="115" t="e">
        <f t="shared" si="10"/>
        <v>#DIV/0!</v>
      </c>
      <c r="X80" s="117" t="e">
        <f t="shared" si="11"/>
        <v>#DIV/0!</v>
      </c>
      <c r="Y80" s="118" t="e">
        <f t="shared" si="12"/>
        <v>#DIV/0!</v>
      </c>
      <c r="Z80" s="13" t="str">
        <f t="shared" si="13"/>
        <v>ок</v>
      </c>
    </row>
    <row r="81" spans="1:26" x14ac:dyDescent="0.25">
      <c r="A81" s="293"/>
      <c r="B81" s="297"/>
      <c r="C81" s="301"/>
      <c r="D81" s="40">
        <v>4</v>
      </c>
      <c r="E81" s="132"/>
      <c r="F81" s="133"/>
      <c r="G81" s="115" t="e">
        <f t="shared" si="0"/>
        <v>#DIV/0!</v>
      </c>
      <c r="H81" s="133"/>
      <c r="I81" s="115" t="e">
        <f t="shared" si="1"/>
        <v>#DIV/0!</v>
      </c>
      <c r="J81" s="133"/>
      <c r="K81" s="115" t="e">
        <f t="shared" si="2"/>
        <v>#DIV/0!</v>
      </c>
      <c r="L81" s="133"/>
      <c r="M81" s="115" t="e">
        <f t="shared" si="3"/>
        <v>#DIV/0!</v>
      </c>
      <c r="N81" s="133"/>
      <c r="O81" s="116" t="e">
        <f t="shared" si="4"/>
        <v>#DIV/0!</v>
      </c>
      <c r="P81" s="114">
        <f t="shared" si="5"/>
        <v>0</v>
      </c>
      <c r="Q81" s="115" t="e">
        <f t="shared" si="6"/>
        <v>#DIV/0!</v>
      </c>
      <c r="R81" s="133"/>
      <c r="S81" s="115" t="e">
        <f t="shared" si="7"/>
        <v>#DIV/0!</v>
      </c>
      <c r="T81" s="133"/>
      <c r="U81" s="116" t="e">
        <f t="shared" si="8"/>
        <v>#DIV/0!</v>
      </c>
      <c r="V81" s="114">
        <f t="shared" si="9"/>
        <v>0</v>
      </c>
      <c r="W81" s="115" t="e">
        <f t="shared" si="10"/>
        <v>#DIV/0!</v>
      </c>
      <c r="X81" s="117" t="e">
        <f t="shared" si="11"/>
        <v>#DIV/0!</v>
      </c>
      <c r="Y81" s="118" t="e">
        <f t="shared" si="12"/>
        <v>#DIV/0!</v>
      </c>
      <c r="Z81" s="13" t="str">
        <f t="shared" si="13"/>
        <v>ок</v>
      </c>
    </row>
    <row r="82" spans="1:26" x14ac:dyDescent="0.25">
      <c r="A82" s="295"/>
      <c r="B82" s="299"/>
      <c r="C82" s="303"/>
      <c r="D82" s="41">
        <v>5</v>
      </c>
      <c r="E82" s="135"/>
      <c r="F82" s="136"/>
      <c r="G82" s="137" t="e">
        <f t="shared" si="0"/>
        <v>#DIV/0!</v>
      </c>
      <c r="H82" s="136"/>
      <c r="I82" s="137" t="e">
        <f t="shared" si="1"/>
        <v>#DIV/0!</v>
      </c>
      <c r="J82" s="136"/>
      <c r="K82" s="137" t="e">
        <f t="shared" si="2"/>
        <v>#DIV/0!</v>
      </c>
      <c r="L82" s="136"/>
      <c r="M82" s="137" t="e">
        <f t="shared" si="3"/>
        <v>#DIV/0!</v>
      </c>
      <c r="N82" s="136"/>
      <c r="O82" s="138" t="e">
        <f t="shared" si="4"/>
        <v>#DIV/0!</v>
      </c>
      <c r="P82" s="139">
        <f t="shared" si="5"/>
        <v>0</v>
      </c>
      <c r="Q82" s="137" t="e">
        <f t="shared" si="6"/>
        <v>#DIV/0!</v>
      </c>
      <c r="R82" s="136"/>
      <c r="S82" s="137" t="e">
        <f t="shared" si="7"/>
        <v>#DIV/0!</v>
      </c>
      <c r="T82" s="136"/>
      <c r="U82" s="138" t="e">
        <f t="shared" si="8"/>
        <v>#DIV/0!</v>
      </c>
      <c r="V82" s="139">
        <f t="shared" si="9"/>
        <v>0</v>
      </c>
      <c r="W82" s="137" t="e">
        <f t="shared" si="10"/>
        <v>#DIV/0!</v>
      </c>
      <c r="X82" s="140" t="e">
        <f t="shared" si="11"/>
        <v>#DIV/0!</v>
      </c>
      <c r="Y82" s="141" t="e">
        <f t="shared" si="12"/>
        <v>#DIV/0!</v>
      </c>
      <c r="Z82" s="13" t="str">
        <f t="shared" si="13"/>
        <v>ок</v>
      </c>
    </row>
    <row r="83" spans="1:26" x14ac:dyDescent="0.25">
      <c r="A83" s="292">
        <v>14</v>
      </c>
      <c r="B83" s="296" t="s">
        <v>89</v>
      </c>
      <c r="C83" s="300" t="s">
        <v>90</v>
      </c>
      <c r="D83" s="42">
        <v>1</v>
      </c>
      <c r="E83" s="125"/>
      <c r="F83" s="126"/>
      <c r="G83" s="127" t="e">
        <f t="shared" si="0"/>
        <v>#DIV/0!</v>
      </c>
      <c r="H83" s="126"/>
      <c r="I83" s="127" t="e">
        <f t="shared" si="1"/>
        <v>#DIV/0!</v>
      </c>
      <c r="J83" s="126"/>
      <c r="K83" s="127" t="e">
        <f t="shared" si="2"/>
        <v>#DIV/0!</v>
      </c>
      <c r="L83" s="126"/>
      <c r="M83" s="127" t="e">
        <f t="shared" si="3"/>
        <v>#DIV/0!</v>
      </c>
      <c r="N83" s="126"/>
      <c r="O83" s="128" t="e">
        <f t="shared" si="4"/>
        <v>#DIV/0!</v>
      </c>
      <c r="P83" s="106">
        <f t="shared" si="5"/>
        <v>0</v>
      </c>
      <c r="Q83" s="107" t="e">
        <f t="shared" si="6"/>
        <v>#DIV/0!</v>
      </c>
      <c r="R83" s="126"/>
      <c r="S83" s="127" t="e">
        <f t="shared" si="7"/>
        <v>#DIV/0!</v>
      </c>
      <c r="T83" s="126"/>
      <c r="U83" s="128" t="e">
        <f t="shared" si="8"/>
        <v>#DIV/0!</v>
      </c>
      <c r="V83" s="106">
        <f t="shared" si="9"/>
        <v>0</v>
      </c>
      <c r="W83" s="107" t="e">
        <f t="shared" si="10"/>
        <v>#DIV/0!</v>
      </c>
      <c r="X83" s="130" t="e">
        <f t="shared" si="11"/>
        <v>#DIV/0!</v>
      </c>
      <c r="Y83" s="131" t="e">
        <f t="shared" si="12"/>
        <v>#DIV/0!</v>
      </c>
      <c r="Z83" s="13" t="str">
        <f t="shared" si="13"/>
        <v>ок</v>
      </c>
    </row>
    <row r="84" spans="1:26" x14ac:dyDescent="0.25">
      <c r="A84" s="293"/>
      <c r="B84" s="297"/>
      <c r="C84" s="301"/>
      <c r="D84" s="36">
        <v>2</v>
      </c>
      <c r="E84" s="132"/>
      <c r="F84" s="133"/>
      <c r="G84" s="115" t="e">
        <f t="shared" si="0"/>
        <v>#DIV/0!</v>
      </c>
      <c r="H84" s="133"/>
      <c r="I84" s="115" t="e">
        <f t="shared" si="1"/>
        <v>#DIV/0!</v>
      </c>
      <c r="J84" s="133"/>
      <c r="K84" s="115" t="e">
        <f t="shared" si="2"/>
        <v>#DIV/0!</v>
      </c>
      <c r="L84" s="133"/>
      <c r="M84" s="115" t="e">
        <f t="shared" si="3"/>
        <v>#DIV/0!</v>
      </c>
      <c r="N84" s="133"/>
      <c r="O84" s="116" t="e">
        <f t="shared" si="4"/>
        <v>#DIV/0!</v>
      </c>
      <c r="P84" s="114">
        <f t="shared" si="5"/>
        <v>0</v>
      </c>
      <c r="Q84" s="115" t="e">
        <f t="shared" si="6"/>
        <v>#DIV/0!</v>
      </c>
      <c r="R84" s="133"/>
      <c r="S84" s="115" t="e">
        <f t="shared" si="7"/>
        <v>#DIV/0!</v>
      </c>
      <c r="T84" s="133"/>
      <c r="U84" s="116" t="e">
        <f t="shared" si="8"/>
        <v>#DIV/0!</v>
      </c>
      <c r="V84" s="114">
        <f t="shared" si="9"/>
        <v>0</v>
      </c>
      <c r="W84" s="115" t="e">
        <f t="shared" si="10"/>
        <v>#DIV/0!</v>
      </c>
      <c r="X84" s="117" t="e">
        <f t="shared" si="11"/>
        <v>#DIV/0!</v>
      </c>
      <c r="Y84" s="118" t="e">
        <f t="shared" si="12"/>
        <v>#DIV/0!</v>
      </c>
      <c r="Z84" s="13" t="str">
        <f t="shared" si="13"/>
        <v>ок</v>
      </c>
    </row>
    <row r="85" spans="1:26" x14ac:dyDescent="0.25">
      <c r="A85" s="293"/>
      <c r="B85" s="297"/>
      <c r="C85" s="301"/>
      <c r="D85" s="36">
        <v>3</v>
      </c>
      <c r="E85" s="132"/>
      <c r="F85" s="133"/>
      <c r="G85" s="115" t="e">
        <f t="shared" si="0"/>
        <v>#DIV/0!</v>
      </c>
      <c r="H85" s="133"/>
      <c r="I85" s="115" t="e">
        <f t="shared" si="1"/>
        <v>#DIV/0!</v>
      </c>
      <c r="J85" s="133"/>
      <c r="K85" s="115" t="e">
        <f t="shared" si="2"/>
        <v>#DIV/0!</v>
      </c>
      <c r="L85" s="133"/>
      <c r="M85" s="115" t="e">
        <f t="shared" si="3"/>
        <v>#DIV/0!</v>
      </c>
      <c r="N85" s="133"/>
      <c r="O85" s="116" t="e">
        <f t="shared" si="4"/>
        <v>#DIV/0!</v>
      </c>
      <c r="P85" s="114">
        <f t="shared" si="5"/>
        <v>0</v>
      </c>
      <c r="Q85" s="115" t="e">
        <f t="shared" si="6"/>
        <v>#DIV/0!</v>
      </c>
      <c r="R85" s="133"/>
      <c r="S85" s="115" t="e">
        <f t="shared" si="7"/>
        <v>#DIV/0!</v>
      </c>
      <c r="T85" s="133"/>
      <c r="U85" s="116" t="e">
        <f t="shared" si="8"/>
        <v>#DIV/0!</v>
      </c>
      <c r="V85" s="114">
        <f t="shared" si="9"/>
        <v>0</v>
      </c>
      <c r="W85" s="115" t="e">
        <f t="shared" si="10"/>
        <v>#DIV/0!</v>
      </c>
      <c r="X85" s="117" t="e">
        <f t="shared" si="11"/>
        <v>#DIV/0!</v>
      </c>
      <c r="Y85" s="118" t="e">
        <f t="shared" si="12"/>
        <v>#DIV/0!</v>
      </c>
      <c r="Z85" s="13" t="str">
        <f t="shared" si="13"/>
        <v>ок</v>
      </c>
    </row>
    <row r="86" spans="1:26" x14ac:dyDescent="0.25">
      <c r="A86" s="293"/>
      <c r="B86" s="297"/>
      <c r="C86" s="301"/>
      <c r="D86" s="40">
        <v>4</v>
      </c>
      <c r="E86" s="132"/>
      <c r="F86" s="133"/>
      <c r="G86" s="115" t="e">
        <f t="shared" si="0"/>
        <v>#DIV/0!</v>
      </c>
      <c r="H86" s="133"/>
      <c r="I86" s="115" t="e">
        <f t="shared" si="1"/>
        <v>#DIV/0!</v>
      </c>
      <c r="J86" s="133"/>
      <c r="K86" s="115" t="e">
        <f t="shared" si="2"/>
        <v>#DIV/0!</v>
      </c>
      <c r="L86" s="133"/>
      <c r="M86" s="115" t="e">
        <f t="shared" si="3"/>
        <v>#DIV/0!</v>
      </c>
      <c r="N86" s="133"/>
      <c r="O86" s="116" t="e">
        <f t="shared" si="4"/>
        <v>#DIV/0!</v>
      </c>
      <c r="P86" s="114">
        <f t="shared" si="5"/>
        <v>0</v>
      </c>
      <c r="Q86" s="115" t="e">
        <f t="shared" si="6"/>
        <v>#DIV/0!</v>
      </c>
      <c r="R86" s="133"/>
      <c r="S86" s="115" t="e">
        <f t="shared" si="7"/>
        <v>#DIV/0!</v>
      </c>
      <c r="T86" s="133"/>
      <c r="U86" s="116" t="e">
        <f t="shared" si="8"/>
        <v>#DIV/0!</v>
      </c>
      <c r="V86" s="114">
        <f t="shared" si="9"/>
        <v>0</v>
      </c>
      <c r="W86" s="115" t="e">
        <f t="shared" si="10"/>
        <v>#DIV/0!</v>
      </c>
      <c r="X86" s="117" t="e">
        <f t="shared" si="11"/>
        <v>#DIV/0!</v>
      </c>
      <c r="Y86" s="118" t="e">
        <f t="shared" si="12"/>
        <v>#DIV/0!</v>
      </c>
      <c r="Z86" s="13" t="str">
        <f t="shared" si="13"/>
        <v>ок</v>
      </c>
    </row>
    <row r="87" spans="1:26" x14ac:dyDescent="0.25">
      <c r="A87" s="295"/>
      <c r="B87" s="299"/>
      <c r="C87" s="303"/>
      <c r="D87" s="41">
        <v>5</v>
      </c>
      <c r="E87" s="135"/>
      <c r="F87" s="136"/>
      <c r="G87" s="137" t="e">
        <f t="shared" si="0"/>
        <v>#DIV/0!</v>
      </c>
      <c r="H87" s="136"/>
      <c r="I87" s="137" t="e">
        <f t="shared" si="1"/>
        <v>#DIV/0!</v>
      </c>
      <c r="J87" s="136"/>
      <c r="K87" s="137" t="e">
        <f t="shared" si="2"/>
        <v>#DIV/0!</v>
      </c>
      <c r="L87" s="136"/>
      <c r="M87" s="137" t="e">
        <f t="shared" si="3"/>
        <v>#DIV/0!</v>
      </c>
      <c r="N87" s="136"/>
      <c r="O87" s="138" t="e">
        <f t="shared" si="4"/>
        <v>#DIV/0!</v>
      </c>
      <c r="P87" s="120">
        <f t="shared" si="5"/>
        <v>0</v>
      </c>
      <c r="Q87" s="121" t="e">
        <f t="shared" si="6"/>
        <v>#DIV/0!</v>
      </c>
      <c r="R87" s="136"/>
      <c r="S87" s="137" t="e">
        <f t="shared" si="7"/>
        <v>#DIV/0!</v>
      </c>
      <c r="T87" s="136"/>
      <c r="U87" s="138" t="e">
        <f t="shared" si="8"/>
        <v>#DIV/0!</v>
      </c>
      <c r="V87" s="120">
        <f t="shared" si="9"/>
        <v>0</v>
      </c>
      <c r="W87" s="121" t="e">
        <f t="shared" si="10"/>
        <v>#DIV/0!</v>
      </c>
      <c r="X87" s="140" t="e">
        <f t="shared" si="11"/>
        <v>#DIV/0!</v>
      </c>
      <c r="Y87" s="141" t="e">
        <f t="shared" si="12"/>
        <v>#DIV/0!</v>
      </c>
      <c r="Z87" s="13" t="str">
        <f t="shared" si="13"/>
        <v>ок</v>
      </c>
    </row>
    <row r="88" spans="1:26" x14ac:dyDescent="0.25">
      <c r="A88" s="292">
        <v>33</v>
      </c>
      <c r="B88" s="296" t="s">
        <v>91</v>
      </c>
      <c r="C88" s="300" t="s">
        <v>66</v>
      </c>
      <c r="D88" s="43">
        <v>1</v>
      </c>
      <c r="E88" s="125"/>
      <c r="F88" s="126"/>
      <c r="G88" s="127" t="e">
        <f t="shared" si="0"/>
        <v>#DIV/0!</v>
      </c>
      <c r="H88" s="126"/>
      <c r="I88" s="127" t="e">
        <f t="shared" si="1"/>
        <v>#DIV/0!</v>
      </c>
      <c r="J88" s="126"/>
      <c r="K88" s="127" t="e">
        <f t="shared" si="2"/>
        <v>#DIV/0!</v>
      </c>
      <c r="L88" s="126"/>
      <c r="M88" s="127" t="e">
        <f t="shared" si="3"/>
        <v>#DIV/0!</v>
      </c>
      <c r="N88" s="126"/>
      <c r="O88" s="128" t="e">
        <f t="shared" si="4"/>
        <v>#DIV/0!</v>
      </c>
      <c r="P88" s="129">
        <f t="shared" si="5"/>
        <v>0</v>
      </c>
      <c r="Q88" s="127" t="e">
        <f t="shared" si="6"/>
        <v>#DIV/0!</v>
      </c>
      <c r="R88" s="126"/>
      <c r="S88" s="127" t="e">
        <f t="shared" si="7"/>
        <v>#DIV/0!</v>
      </c>
      <c r="T88" s="126"/>
      <c r="U88" s="128" t="e">
        <f t="shared" si="8"/>
        <v>#DIV/0!</v>
      </c>
      <c r="V88" s="129">
        <f t="shared" si="9"/>
        <v>0</v>
      </c>
      <c r="W88" s="127" t="e">
        <f t="shared" si="10"/>
        <v>#DIV/0!</v>
      </c>
      <c r="X88" s="130" t="e">
        <f t="shared" si="11"/>
        <v>#DIV/0!</v>
      </c>
      <c r="Y88" s="131" t="e">
        <f t="shared" si="12"/>
        <v>#DIV/0!</v>
      </c>
      <c r="Z88" s="13" t="str">
        <f t="shared" si="13"/>
        <v>ок</v>
      </c>
    </row>
    <row r="89" spans="1:26" x14ac:dyDescent="0.25">
      <c r="A89" s="295"/>
      <c r="B89" s="299"/>
      <c r="C89" s="303"/>
      <c r="D89" s="44">
        <v>2</v>
      </c>
      <c r="E89" s="135"/>
      <c r="F89" s="136"/>
      <c r="G89" s="137" t="e">
        <f t="shared" si="0"/>
        <v>#DIV/0!</v>
      </c>
      <c r="H89" s="136"/>
      <c r="I89" s="137" t="e">
        <f t="shared" si="1"/>
        <v>#DIV/0!</v>
      </c>
      <c r="J89" s="136"/>
      <c r="K89" s="137" t="e">
        <f t="shared" si="2"/>
        <v>#DIV/0!</v>
      </c>
      <c r="L89" s="136"/>
      <c r="M89" s="137" t="e">
        <f t="shared" si="3"/>
        <v>#DIV/0!</v>
      </c>
      <c r="N89" s="136"/>
      <c r="O89" s="138" t="e">
        <f t="shared" si="4"/>
        <v>#DIV/0!</v>
      </c>
      <c r="P89" s="139">
        <f t="shared" si="5"/>
        <v>0</v>
      </c>
      <c r="Q89" s="137" t="e">
        <f t="shared" si="6"/>
        <v>#DIV/0!</v>
      </c>
      <c r="R89" s="136"/>
      <c r="S89" s="137" t="e">
        <f t="shared" si="7"/>
        <v>#DIV/0!</v>
      </c>
      <c r="T89" s="136"/>
      <c r="U89" s="138" t="e">
        <f t="shared" si="8"/>
        <v>#DIV/0!</v>
      </c>
      <c r="V89" s="139">
        <f t="shared" si="9"/>
        <v>0</v>
      </c>
      <c r="W89" s="137" t="e">
        <f t="shared" si="10"/>
        <v>#DIV/0!</v>
      </c>
      <c r="X89" s="140" t="e">
        <f t="shared" si="11"/>
        <v>#DIV/0!</v>
      </c>
      <c r="Y89" s="141" t="e">
        <f t="shared" si="12"/>
        <v>#DIV/0!</v>
      </c>
      <c r="Z89" s="13" t="str">
        <f t="shared" si="13"/>
        <v>ок</v>
      </c>
    </row>
    <row r="90" spans="1:26" x14ac:dyDescent="0.25">
      <c r="A90" s="292">
        <v>34</v>
      </c>
      <c r="B90" s="296" t="s">
        <v>92</v>
      </c>
      <c r="C90" s="300" t="s">
        <v>68</v>
      </c>
      <c r="D90" s="43">
        <v>1</v>
      </c>
      <c r="E90" s="125"/>
      <c r="F90" s="126"/>
      <c r="G90" s="127" t="e">
        <f t="shared" si="0"/>
        <v>#DIV/0!</v>
      </c>
      <c r="H90" s="126"/>
      <c r="I90" s="127" t="e">
        <f t="shared" si="1"/>
        <v>#DIV/0!</v>
      </c>
      <c r="J90" s="126"/>
      <c r="K90" s="127" t="e">
        <f t="shared" si="2"/>
        <v>#DIV/0!</v>
      </c>
      <c r="L90" s="126"/>
      <c r="M90" s="127" t="e">
        <f t="shared" si="3"/>
        <v>#DIV/0!</v>
      </c>
      <c r="N90" s="126"/>
      <c r="O90" s="128" t="e">
        <f t="shared" si="4"/>
        <v>#DIV/0!</v>
      </c>
      <c r="P90" s="106">
        <f t="shared" si="5"/>
        <v>0</v>
      </c>
      <c r="Q90" s="107" t="e">
        <f t="shared" si="6"/>
        <v>#DIV/0!</v>
      </c>
      <c r="R90" s="126"/>
      <c r="S90" s="127" t="e">
        <f t="shared" si="7"/>
        <v>#DIV/0!</v>
      </c>
      <c r="T90" s="126"/>
      <c r="U90" s="128" t="e">
        <f t="shared" si="8"/>
        <v>#DIV/0!</v>
      </c>
      <c r="V90" s="106">
        <f t="shared" si="9"/>
        <v>0</v>
      </c>
      <c r="W90" s="107" t="e">
        <f t="shared" si="10"/>
        <v>#DIV/0!</v>
      </c>
      <c r="X90" s="130" t="e">
        <f t="shared" si="11"/>
        <v>#DIV/0!</v>
      </c>
      <c r="Y90" s="131" t="e">
        <f t="shared" si="12"/>
        <v>#DIV/0!</v>
      </c>
      <c r="Z90" s="13" t="str">
        <f t="shared" si="13"/>
        <v>ок</v>
      </c>
    </row>
    <row r="91" spans="1:26" x14ac:dyDescent="0.25">
      <c r="A91" s="295"/>
      <c r="B91" s="299"/>
      <c r="C91" s="303"/>
      <c r="D91" s="45">
        <v>2</v>
      </c>
      <c r="E91" s="135"/>
      <c r="F91" s="136"/>
      <c r="G91" s="137" t="e">
        <f t="shared" si="0"/>
        <v>#DIV/0!</v>
      </c>
      <c r="H91" s="136"/>
      <c r="I91" s="137" t="e">
        <f t="shared" si="1"/>
        <v>#DIV/0!</v>
      </c>
      <c r="J91" s="136"/>
      <c r="K91" s="137" t="e">
        <f t="shared" si="2"/>
        <v>#DIV/0!</v>
      </c>
      <c r="L91" s="136"/>
      <c r="M91" s="137" t="e">
        <f t="shared" si="3"/>
        <v>#DIV/0!</v>
      </c>
      <c r="N91" s="136"/>
      <c r="O91" s="138" t="e">
        <f t="shared" si="4"/>
        <v>#DIV/0!</v>
      </c>
      <c r="P91" s="120">
        <f t="shared" si="5"/>
        <v>0</v>
      </c>
      <c r="Q91" s="121" t="e">
        <f t="shared" si="6"/>
        <v>#DIV/0!</v>
      </c>
      <c r="R91" s="136"/>
      <c r="S91" s="137" t="e">
        <f t="shared" si="7"/>
        <v>#DIV/0!</v>
      </c>
      <c r="T91" s="136"/>
      <c r="U91" s="138" t="e">
        <f t="shared" si="8"/>
        <v>#DIV/0!</v>
      </c>
      <c r="V91" s="120">
        <f t="shared" si="9"/>
        <v>0</v>
      </c>
      <c r="W91" s="121" t="e">
        <f t="shared" si="10"/>
        <v>#DIV/0!</v>
      </c>
      <c r="X91" s="140" t="e">
        <f t="shared" si="11"/>
        <v>#DIV/0!</v>
      </c>
      <c r="Y91" s="141" t="e">
        <f t="shared" si="12"/>
        <v>#DIV/0!</v>
      </c>
      <c r="Z91" s="13" t="str">
        <f t="shared" si="13"/>
        <v>ок</v>
      </c>
    </row>
    <row r="92" spans="1:26" x14ac:dyDescent="0.25">
      <c r="A92" s="292">
        <v>35</v>
      </c>
      <c r="B92" s="296" t="s">
        <v>93</v>
      </c>
      <c r="C92" s="300" t="s">
        <v>78</v>
      </c>
      <c r="D92" s="46">
        <v>1</v>
      </c>
      <c r="E92" s="125"/>
      <c r="F92" s="126"/>
      <c r="G92" s="127" t="e">
        <f t="shared" si="0"/>
        <v>#DIV/0!</v>
      </c>
      <c r="H92" s="126"/>
      <c r="I92" s="127" t="e">
        <f t="shared" si="1"/>
        <v>#DIV/0!</v>
      </c>
      <c r="J92" s="126"/>
      <c r="K92" s="127" t="e">
        <f t="shared" si="2"/>
        <v>#DIV/0!</v>
      </c>
      <c r="L92" s="126"/>
      <c r="M92" s="127" t="e">
        <f t="shared" si="3"/>
        <v>#DIV/0!</v>
      </c>
      <c r="N92" s="126"/>
      <c r="O92" s="128" t="e">
        <f t="shared" si="4"/>
        <v>#DIV/0!</v>
      </c>
      <c r="P92" s="129">
        <f t="shared" si="5"/>
        <v>0</v>
      </c>
      <c r="Q92" s="127" t="e">
        <f t="shared" si="6"/>
        <v>#DIV/0!</v>
      </c>
      <c r="R92" s="126"/>
      <c r="S92" s="127" t="e">
        <f t="shared" si="7"/>
        <v>#DIV/0!</v>
      </c>
      <c r="T92" s="126"/>
      <c r="U92" s="128" t="e">
        <f t="shared" si="8"/>
        <v>#DIV/0!</v>
      </c>
      <c r="V92" s="129">
        <f t="shared" si="9"/>
        <v>0</v>
      </c>
      <c r="W92" s="127" t="e">
        <f t="shared" si="10"/>
        <v>#DIV/0!</v>
      </c>
      <c r="X92" s="130" t="e">
        <f t="shared" si="11"/>
        <v>#DIV/0!</v>
      </c>
      <c r="Y92" s="131" t="e">
        <f t="shared" si="12"/>
        <v>#DIV/0!</v>
      </c>
      <c r="Z92" s="13" t="str">
        <f t="shared" si="13"/>
        <v>ок</v>
      </c>
    </row>
    <row r="93" spans="1:26" x14ac:dyDescent="0.25">
      <c r="A93" s="295"/>
      <c r="B93" s="299"/>
      <c r="C93" s="303"/>
      <c r="D93" s="44">
        <v>2</v>
      </c>
      <c r="E93" s="135"/>
      <c r="F93" s="136"/>
      <c r="G93" s="137" t="e">
        <f t="shared" si="0"/>
        <v>#DIV/0!</v>
      </c>
      <c r="H93" s="136"/>
      <c r="I93" s="137" t="e">
        <f t="shared" si="1"/>
        <v>#DIV/0!</v>
      </c>
      <c r="J93" s="136"/>
      <c r="K93" s="137" t="e">
        <f t="shared" si="2"/>
        <v>#DIV/0!</v>
      </c>
      <c r="L93" s="136"/>
      <c r="M93" s="137" t="e">
        <f t="shared" si="3"/>
        <v>#DIV/0!</v>
      </c>
      <c r="N93" s="136"/>
      <c r="O93" s="138" t="e">
        <f t="shared" si="4"/>
        <v>#DIV/0!</v>
      </c>
      <c r="P93" s="139">
        <f t="shared" si="5"/>
        <v>0</v>
      </c>
      <c r="Q93" s="137" t="e">
        <f t="shared" si="6"/>
        <v>#DIV/0!</v>
      </c>
      <c r="R93" s="136"/>
      <c r="S93" s="137" t="e">
        <f t="shared" si="7"/>
        <v>#DIV/0!</v>
      </c>
      <c r="T93" s="136"/>
      <c r="U93" s="138" t="e">
        <f t="shared" si="8"/>
        <v>#DIV/0!</v>
      </c>
      <c r="V93" s="139">
        <f t="shared" si="9"/>
        <v>0</v>
      </c>
      <c r="W93" s="137" t="e">
        <f t="shared" si="10"/>
        <v>#DIV/0!</v>
      </c>
      <c r="X93" s="140" t="e">
        <f t="shared" si="11"/>
        <v>#DIV/0!</v>
      </c>
      <c r="Y93" s="141" t="e">
        <f t="shared" si="12"/>
        <v>#DIV/0!</v>
      </c>
      <c r="Z93" s="13" t="str">
        <f t="shared" si="13"/>
        <v>ок</v>
      </c>
    </row>
    <row r="94" spans="1:26" x14ac:dyDescent="0.25">
      <c r="A94" s="292">
        <v>36</v>
      </c>
      <c r="B94" s="296" t="s">
        <v>94</v>
      </c>
      <c r="C94" s="300" t="s">
        <v>82</v>
      </c>
      <c r="D94" s="43">
        <v>1</v>
      </c>
      <c r="E94" s="125"/>
      <c r="F94" s="126"/>
      <c r="G94" s="127" t="e">
        <f t="shared" si="0"/>
        <v>#DIV/0!</v>
      </c>
      <c r="H94" s="126"/>
      <c r="I94" s="127" t="e">
        <f t="shared" si="1"/>
        <v>#DIV/0!</v>
      </c>
      <c r="J94" s="126"/>
      <c r="K94" s="127" t="e">
        <f t="shared" si="2"/>
        <v>#DIV/0!</v>
      </c>
      <c r="L94" s="126"/>
      <c r="M94" s="127" t="e">
        <f t="shared" si="3"/>
        <v>#DIV/0!</v>
      </c>
      <c r="N94" s="126"/>
      <c r="O94" s="128" t="e">
        <f t="shared" si="4"/>
        <v>#DIV/0!</v>
      </c>
      <c r="P94" s="106">
        <f t="shared" si="5"/>
        <v>0</v>
      </c>
      <c r="Q94" s="107" t="e">
        <f t="shared" si="6"/>
        <v>#DIV/0!</v>
      </c>
      <c r="R94" s="126"/>
      <c r="S94" s="127" t="e">
        <f t="shared" si="7"/>
        <v>#DIV/0!</v>
      </c>
      <c r="T94" s="126"/>
      <c r="U94" s="128" t="e">
        <f t="shared" si="8"/>
        <v>#DIV/0!</v>
      </c>
      <c r="V94" s="106">
        <f t="shared" si="9"/>
        <v>0</v>
      </c>
      <c r="W94" s="107" t="e">
        <f t="shared" si="10"/>
        <v>#DIV/0!</v>
      </c>
      <c r="X94" s="130" t="e">
        <f t="shared" si="11"/>
        <v>#DIV/0!</v>
      </c>
      <c r="Y94" s="131" t="e">
        <f t="shared" si="12"/>
        <v>#DIV/0!</v>
      </c>
      <c r="Z94" s="13" t="str">
        <f t="shared" si="13"/>
        <v>ок</v>
      </c>
    </row>
    <row r="95" spans="1:26" x14ac:dyDescent="0.25">
      <c r="A95" s="295"/>
      <c r="B95" s="299"/>
      <c r="C95" s="303"/>
      <c r="D95" s="45">
        <v>2</v>
      </c>
      <c r="E95" s="135"/>
      <c r="F95" s="136"/>
      <c r="G95" s="137" t="e">
        <f t="shared" si="0"/>
        <v>#DIV/0!</v>
      </c>
      <c r="H95" s="136"/>
      <c r="I95" s="137" t="e">
        <f t="shared" si="1"/>
        <v>#DIV/0!</v>
      </c>
      <c r="J95" s="136"/>
      <c r="K95" s="137" t="e">
        <f t="shared" si="2"/>
        <v>#DIV/0!</v>
      </c>
      <c r="L95" s="136"/>
      <c r="M95" s="137" t="e">
        <f t="shared" si="3"/>
        <v>#DIV/0!</v>
      </c>
      <c r="N95" s="136"/>
      <c r="O95" s="138" t="e">
        <f t="shared" si="4"/>
        <v>#DIV/0!</v>
      </c>
      <c r="P95" s="120">
        <f t="shared" si="5"/>
        <v>0</v>
      </c>
      <c r="Q95" s="121" t="e">
        <f t="shared" si="6"/>
        <v>#DIV/0!</v>
      </c>
      <c r="R95" s="136"/>
      <c r="S95" s="137" t="e">
        <f t="shared" si="7"/>
        <v>#DIV/0!</v>
      </c>
      <c r="T95" s="136"/>
      <c r="U95" s="138" t="e">
        <f t="shared" si="8"/>
        <v>#DIV/0!</v>
      </c>
      <c r="V95" s="120">
        <f t="shared" si="9"/>
        <v>0</v>
      </c>
      <c r="W95" s="121" t="e">
        <f t="shared" si="10"/>
        <v>#DIV/0!</v>
      </c>
      <c r="X95" s="140" t="e">
        <f t="shared" si="11"/>
        <v>#DIV/0!</v>
      </c>
      <c r="Y95" s="141" t="e">
        <f t="shared" si="12"/>
        <v>#DIV/0!</v>
      </c>
      <c r="Z95" s="13" t="str">
        <f t="shared" si="13"/>
        <v>ок</v>
      </c>
    </row>
    <row r="96" spans="1:26" x14ac:dyDescent="0.25">
      <c r="A96" s="292">
        <v>37</v>
      </c>
      <c r="B96" s="296" t="s">
        <v>95</v>
      </c>
      <c r="C96" s="300" t="s">
        <v>96</v>
      </c>
      <c r="D96" s="43">
        <v>1</v>
      </c>
      <c r="E96" s="125"/>
      <c r="F96" s="126"/>
      <c r="G96" s="127" t="e">
        <f t="shared" si="0"/>
        <v>#DIV/0!</v>
      </c>
      <c r="H96" s="126"/>
      <c r="I96" s="127" t="e">
        <f t="shared" si="1"/>
        <v>#DIV/0!</v>
      </c>
      <c r="J96" s="126"/>
      <c r="K96" s="127" t="e">
        <f t="shared" si="2"/>
        <v>#DIV/0!</v>
      </c>
      <c r="L96" s="126"/>
      <c r="M96" s="127" t="e">
        <f t="shared" si="3"/>
        <v>#DIV/0!</v>
      </c>
      <c r="N96" s="126"/>
      <c r="O96" s="128" t="e">
        <f t="shared" si="4"/>
        <v>#DIV/0!</v>
      </c>
      <c r="P96" s="129">
        <f t="shared" si="5"/>
        <v>0</v>
      </c>
      <c r="Q96" s="127" t="e">
        <f t="shared" si="6"/>
        <v>#DIV/0!</v>
      </c>
      <c r="R96" s="126"/>
      <c r="S96" s="127" t="e">
        <f t="shared" si="7"/>
        <v>#DIV/0!</v>
      </c>
      <c r="T96" s="126"/>
      <c r="U96" s="128" t="e">
        <f t="shared" si="8"/>
        <v>#DIV/0!</v>
      </c>
      <c r="V96" s="129">
        <f t="shared" si="9"/>
        <v>0</v>
      </c>
      <c r="W96" s="127" t="e">
        <f t="shared" si="10"/>
        <v>#DIV/0!</v>
      </c>
      <c r="X96" s="130" t="e">
        <f t="shared" si="11"/>
        <v>#DIV/0!</v>
      </c>
      <c r="Y96" s="131" t="e">
        <f t="shared" si="12"/>
        <v>#DIV/0!</v>
      </c>
      <c r="Z96" s="13" t="str">
        <f t="shared" si="13"/>
        <v>ок</v>
      </c>
    </row>
    <row r="97" spans="1:26" x14ac:dyDescent="0.25">
      <c r="A97" s="295"/>
      <c r="B97" s="299"/>
      <c r="C97" s="303"/>
      <c r="D97" s="45">
        <v>2</v>
      </c>
      <c r="E97" s="135"/>
      <c r="F97" s="136"/>
      <c r="G97" s="137" t="e">
        <f t="shared" si="0"/>
        <v>#DIV/0!</v>
      </c>
      <c r="H97" s="136"/>
      <c r="I97" s="137" t="e">
        <f t="shared" si="1"/>
        <v>#DIV/0!</v>
      </c>
      <c r="J97" s="136"/>
      <c r="K97" s="137" t="e">
        <f t="shared" si="2"/>
        <v>#DIV/0!</v>
      </c>
      <c r="L97" s="136"/>
      <c r="M97" s="137" t="e">
        <f t="shared" si="3"/>
        <v>#DIV/0!</v>
      </c>
      <c r="N97" s="136"/>
      <c r="O97" s="138" t="e">
        <f t="shared" si="4"/>
        <v>#DIV/0!</v>
      </c>
      <c r="P97" s="139">
        <f t="shared" si="5"/>
        <v>0</v>
      </c>
      <c r="Q97" s="137" t="e">
        <f t="shared" si="6"/>
        <v>#DIV/0!</v>
      </c>
      <c r="R97" s="136"/>
      <c r="S97" s="137" t="e">
        <f t="shared" si="7"/>
        <v>#DIV/0!</v>
      </c>
      <c r="T97" s="136"/>
      <c r="U97" s="138" t="e">
        <f t="shared" si="8"/>
        <v>#DIV/0!</v>
      </c>
      <c r="V97" s="139">
        <f t="shared" si="9"/>
        <v>0</v>
      </c>
      <c r="W97" s="137" t="e">
        <f t="shared" si="10"/>
        <v>#DIV/0!</v>
      </c>
      <c r="X97" s="140" t="e">
        <f t="shared" si="11"/>
        <v>#DIV/0!</v>
      </c>
      <c r="Y97" s="141" t="e">
        <f t="shared" si="12"/>
        <v>#DIV/0!</v>
      </c>
      <c r="Z97" s="13" t="str">
        <f t="shared" si="13"/>
        <v>ок</v>
      </c>
    </row>
    <row r="98" spans="1:26" x14ac:dyDescent="0.25">
      <c r="A98" s="292">
        <v>38</v>
      </c>
      <c r="B98" s="296" t="s">
        <v>97</v>
      </c>
      <c r="C98" s="300" t="s">
        <v>86</v>
      </c>
      <c r="D98" s="46">
        <v>1</v>
      </c>
      <c r="E98" s="125"/>
      <c r="F98" s="126"/>
      <c r="G98" s="127" t="e">
        <f t="shared" si="0"/>
        <v>#DIV/0!</v>
      </c>
      <c r="H98" s="126"/>
      <c r="I98" s="127" t="e">
        <f t="shared" si="1"/>
        <v>#DIV/0!</v>
      </c>
      <c r="J98" s="126"/>
      <c r="K98" s="127" t="e">
        <f t="shared" si="2"/>
        <v>#DIV/0!</v>
      </c>
      <c r="L98" s="126"/>
      <c r="M98" s="127" t="e">
        <f t="shared" si="3"/>
        <v>#DIV/0!</v>
      </c>
      <c r="N98" s="126"/>
      <c r="O98" s="128" t="e">
        <f t="shared" si="4"/>
        <v>#DIV/0!</v>
      </c>
      <c r="P98" s="106">
        <f t="shared" si="5"/>
        <v>0</v>
      </c>
      <c r="Q98" s="107" t="e">
        <f t="shared" si="6"/>
        <v>#DIV/0!</v>
      </c>
      <c r="R98" s="126"/>
      <c r="S98" s="127" t="e">
        <f t="shared" si="7"/>
        <v>#DIV/0!</v>
      </c>
      <c r="T98" s="126"/>
      <c r="U98" s="128" t="e">
        <f t="shared" si="8"/>
        <v>#DIV/0!</v>
      </c>
      <c r="V98" s="106">
        <f t="shared" si="9"/>
        <v>0</v>
      </c>
      <c r="W98" s="107" t="e">
        <f t="shared" si="10"/>
        <v>#DIV/0!</v>
      </c>
      <c r="X98" s="130" t="e">
        <f t="shared" si="11"/>
        <v>#DIV/0!</v>
      </c>
      <c r="Y98" s="131" t="e">
        <f t="shared" si="12"/>
        <v>#DIV/0!</v>
      </c>
      <c r="Z98" s="13" t="str">
        <f t="shared" si="13"/>
        <v>ок</v>
      </c>
    </row>
    <row r="99" spans="1:26" x14ac:dyDescent="0.25">
      <c r="A99" s="304"/>
      <c r="B99" s="305"/>
      <c r="C99" s="306"/>
      <c r="D99" s="47">
        <v>2</v>
      </c>
      <c r="E99" s="196"/>
      <c r="F99" s="133"/>
      <c r="G99" s="115" t="e">
        <f t="shared" si="0"/>
        <v>#DIV/0!</v>
      </c>
      <c r="H99" s="133"/>
      <c r="I99" s="115" t="e">
        <f t="shared" si="1"/>
        <v>#DIV/0!</v>
      </c>
      <c r="J99" s="133"/>
      <c r="K99" s="115" t="e">
        <f t="shared" si="2"/>
        <v>#DIV/0!</v>
      </c>
      <c r="L99" s="133"/>
      <c r="M99" s="115" t="e">
        <f t="shared" si="3"/>
        <v>#DIV/0!</v>
      </c>
      <c r="N99" s="133"/>
      <c r="O99" s="116" t="e">
        <f t="shared" si="4"/>
        <v>#DIV/0!</v>
      </c>
      <c r="P99" s="114">
        <f t="shared" si="5"/>
        <v>0</v>
      </c>
      <c r="Q99" s="115" t="e">
        <f t="shared" si="6"/>
        <v>#DIV/0!</v>
      </c>
      <c r="R99" s="133"/>
      <c r="S99" s="115" t="e">
        <f t="shared" si="7"/>
        <v>#DIV/0!</v>
      </c>
      <c r="T99" s="133"/>
      <c r="U99" s="116" t="e">
        <f t="shared" si="8"/>
        <v>#DIV/0!</v>
      </c>
      <c r="V99" s="114">
        <f t="shared" si="9"/>
        <v>0</v>
      </c>
      <c r="W99" s="115" t="e">
        <f t="shared" si="10"/>
        <v>#DIV/0!</v>
      </c>
      <c r="X99" s="117" t="e">
        <f t="shared" si="11"/>
        <v>#DIV/0!</v>
      </c>
      <c r="Y99" s="118" t="e">
        <f t="shared" si="12"/>
        <v>#DIV/0!</v>
      </c>
      <c r="Z99" s="13" t="str">
        <f t="shared" si="13"/>
        <v>ок</v>
      </c>
    </row>
    <row r="100" spans="1:26" x14ac:dyDescent="0.25">
      <c r="A100" s="295"/>
      <c r="B100" s="299"/>
      <c r="C100" s="303"/>
      <c r="D100" s="44">
        <v>3</v>
      </c>
      <c r="E100" s="135"/>
      <c r="F100" s="136"/>
      <c r="G100" s="137" t="e">
        <f t="shared" si="0"/>
        <v>#DIV/0!</v>
      </c>
      <c r="H100" s="136"/>
      <c r="I100" s="137" t="e">
        <f t="shared" si="1"/>
        <v>#DIV/0!</v>
      </c>
      <c r="J100" s="136"/>
      <c r="K100" s="137" t="e">
        <f t="shared" si="2"/>
        <v>#DIV/0!</v>
      </c>
      <c r="L100" s="136"/>
      <c r="M100" s="137" t="e">
        <f t="shared" si="3"/>
        <v>#DIV/0!</v>
      </c>
      <c r="N100" s="136"/>
      <c r="O100" s="138" t="e">
        <f t="shared" si="4"/>
        <v>#DIV/0!</v>
      </c>
      <c r="P100" s="120">
        <f t="shared" si="5"/>
        <v>0</v>
      </c>
      <c r="Q100" s="121" t="e">
        <f t="shared" si="6"/>
        <v>#DIV/0!</v>
      </c>
      <c r="R100" s="136"/>
      <c r="S100" s="137" t="e">
        <f t="shared" si="7"/>
        <v>#DIV/0!</v>
      </c>
      <c r="T100" s="136"/>
      <c r="U100" s="138" t="e">
        <f t="shared" si="8"/>
        <v>#DIV/0!</v>
      </c>
      <c r="V100" s="120">
        <f t="shared" si="9"/>
        <v>0</v>
      </c>
      <c r="W100" s="121" t="e">
        <f t="shared" si="10"/>
        <v>#DIV/0!</v>
      </c>
      <c r="X100" s="140" t="e">
        <f t="shared" si="11"/>
        <v>#DIV/0!</v>
      </c>
      <c r="Y100" s="141" t="e">
        <f t="shared" si="12"/>
        <v>#DIV/0!</v>
      </c>
      <c r="Z100" s="13" t="str">
        <f t="shared" si="13"/>
        <v>ок</v>
      </c>
    </row>
    <row r="101" spans="1:26" x14ac:dyDescent="0.25">
      <c r="A101" s="292">
        <v>39</v>
      </c>
      <c r="B101" s="296" t="s">
        <v>98</v>
      </c>
      <c r="C101" s="300" t="s">
        <v>88</v>
      </c>
      <c r="D101" s="46">
        <v>1</v>
      </c>
      <c r="E101" s="125"/>
      <c r="F101" s="126"/>
      <c r="G101" s="127" t="e">
        <f t="shared" si="0"/>
        <v>#DIV/0!</v>
      </c>
      <c r="H101" s="126"/>
      <c r="I101" s="127" t="e">
        <f t="shared" si="1"/>
        <v>#DIV/0!</v>
      </c>
      <c r="J101" s="126"/>
      <c r="K101" s="127" t="e">
        <f t="shared" si="2"/>
        <v>#DIV/0!</v>
      </c>
      <c r="L101" s="126"/>
      <c r="M101" s="127" t="e">
        <f t="shared" si="3"/>
        <v>#DIV/0!</v>
      </c>
      <c r="N101" s="126"/>
      <c r="O101" s="128" t="e">
        <f t="shared" si="4"/>
        <v>#DIV/0!</v>
      </c>
      <c r="P101" s="129">
        <f t="shared" si="5"/>
        <v>0</v>
      </c>
      <c r="Q101" s="127" t="e">
        <f t="shared" si="6"/>
        <v>#DIV/0!</v>
      </c>
      <c r="R101" s="126"/>
      <c r="S101" s="127" t="e">
        <f t="shared" si="7"/>
        <v>#DIV/0!</v>
      </c>
      <c r="T101" s="126"/>
      <c r="U101" s="128" t="e">
        <f t="shared" si="8"/>
        <v>#DIV/0!</v>
      </c>
      <c r="V101" s="129">
        <f t="shared" si="9"/>
        <v>0</v>
      </c>
      <c r="W101" s="127" t="e">
        <f t="shared" si="10"/>
        <v>#DIV/0!</v>
      </c>
      <c r="X101" s="130" t="e">
        <f t="shared" si="11"/>
        <v>#DIV/0!</v>
      </c>
      <c r="Y101" s="131" t="e">
        <f t="shared" si="12"/>
        <v>#DIV/0!</v>
      </c>
      <c r="Z101" s="13" t="str">
        <f t="shared" si="13"/>
        <v>ок</v>
      </c>
    </row>
    <row r="102" spans="1:26" x14ac:dyDescent="0.25">
      <c r="A102" s="304"/>
      <c r="B102" s="305"/>
      <c r="C102" s="306"/>
      <c r="D102" s="47">
        <v>2</v>
      </c>
      <c r="E102" s="196"/>
      <c r="F102" s="133"/>
      <c r="G102" s="115" t="e">
        <f t="shared" si="0"/>
        <v>#DIV/0!</v>
      </c>
      <c r="H102" s="133"/>
      <c r="I102" s="115" t="e">
        <f t="shared" si="1"/>
        <v>#DIV/0!</v>
      </c>
      <c r="J102" s="133"/>
      <c r="K102" s="115" t="e">
        <f t="shared" si="2"/>
        <v>#DIV/0!</v>
      </c>
      <c r="L102" s="133"/>
      <c r="M102" s="115" t="e">
        <f t="shared" si="3"/>
        <v>#DIV/0!</v>
      </c>
      <c r="N102" s="133"/>
      <c r="O102" s="116" t="e">
        <f t="shared" si="4"/>
        <v>#DIV/0!</v>
      </c>
      <c r="P102" s="114">
        <f t="shared" si="5"/>
        <v>0</v>
      </c>
      <c r="Q102" s="115" t="e">
        <f t="shared" si="6"/>
        <v>#DIV/0!</v>
      </c>
      <c r="R102" s="133"/>
      <c r="S102" s="115" t="e">
        <f t="shared" si="7"/>
        <v>#DIV/0!</v>
      </c>
      <c r="T102" s="133"/>
      <c r="U102" s="116" t="e">
        <f t="shared" si="8"/>
        <v>#DIV/0!</v>
      </c>
      <c r="V102" s="114">
        <f t="shared" si="9"/>
        <v>0</v>
      </c>
      <c r="W102" s="115" t="e">
        <f t="shared" si="10"/>
        <v>#DIV/0!</v>
      </c>
      <c r="X102" s="117" t="e">
        <f t="shared" si="11"/>
        <v>#DIV/0!</v>
      </c>
      <c r="Y102" s="118" t="e">
        <f t="shared" si="12"/>
        <v>#DIV/0!</v>
      </c>
      <c r="Z102" s="13" t="str">
        <f t="shared" si="13"/>
        <v>ок</v>
      </c>
    </row>
    <row r="103" spans="1:26" x14ac:dyDescent="0.25">
      <c r="A103" s="295"/>
      <c r="B103" s="299"/>
      <c r="C103" s="303"/>
      <c r="D103" s="44">
        <v>3</v>
      </c>
      <c r="E103" s="135"/>
      <c r="F103" s="136"/>
      <c r="G103" s="137" t="e">
        <f t="shared" si="0"/>
        <v>#DIV/0!</v>
      </c>
      <c r="H103" s="136"/>
      <c r="I103" s="137" t="e">
        <f t="shared" si="1"/>
        <v>#DIV/0!</v>
      </c>
      <c r="J103" s="136"/>
      <c r="K103" s="137" t="e">
        <f t="shared" si="2"/>
        <v>#DIV/0!</v>
      </c>
      <c r="L103" s="136"/>
      <c r="M103" s="137" t="e">
        <f t="shared" si="3"/>
        <v>#DIV/0!</v>
      </c>
      <c r="N103" s="136"/>
      <c r="O103" s="138" t="e">
        <f t="shared" si="4"/>
        <v>#DIV/0!</v>
      </c>
      <c r="P103" s="139">
        <f t="shared" si="5"/>
        <v>0</v>
      </c>
      <c r="Q103" s="137" t="e">
        <f t="shared" si="6"/>
        <v>#DIV/0!</v>
      </c>
      <c r="R103" s="136"/>
      <c r="S103" s="137" t="e">
        <f t="shared" si="7"/>
        <v>#DIV/0!</v>
      </c>
      <c r="T103" s="136"/>
      <c r="U103" s="138" t="e">
        <f t="shared" si="8"/>
        <v>#DIV/0!</v>
      </c>
      <c r="V103" s="139">
        <f t="shared" si="9"/>
        <v>0</v>
      </c>
      <c r="W103" s="137" t="e">
        <f t="shared" si="10"/>
        <v>#DIV/0!</v>
      </c>
      <c r="X103" s="140" t="e">
        <f t="shared" si="11"/>
        <v>#DIV/0!</v>
      </c>
      <c r="Y103" s="141" t="e">
        <f t="shared" si="12"/>
        <v>#DIV/0!</v>
      </c>
      <c r="Z103" s="13" t="str">
        <f t="shared" si="13"/>
        <v>ок</v>
      </c>
    </row>
    <row r="104" spans="1:26" x14ac:dyDescent="0.25">
      <c r="A104" s="292">
        <v>40</v>
      </c>
      <c r="B104" s="296" t="s">
        <v>99</v>
      </c>
      <c r="C104" s="300" t="s">
        <v>90</v>
      </c>
      <c r="D104" s="43">
        <v>1</v>
      </c>
      <c r="E104" s="125"/>
      <c r="F104" s="126"/>
      <c r="G104" s="127" t="e">
        <f t="shared" si="0"/>
        <v>#DIV/0!</v>
      </c>
      <c r="H104" s="126"/>
      <c r="I104" s="127" t="e">
        <f t="shared" si="1"/>
        <v>#DIV/0!</v>
      </c>
      <c r="J104" s="126"/>
      <c r="K104" s="127" t="e">
        <f t="shared" si="2"/>
        <v>#DIV/0!</v>
      </c>
      <c r="L104" s="126"/>
      <c r="M104" s="127" t="e">
        <f t="shared" si="3"/>
        <v>#DIV/0!</v>
      </c>
      <c r="N104" s="126"/>
      <c r="O104" s="128" t="e">
        <f t="shared" si="4"/>
        <v>#DIV/0!</v>
      </c>
      <c r="P104" s="106">
        <f t="shared" si="5"/>
        <v>0</v>
      </c>
      <c r="Q104" s="107" t="e">
        <f t="shared" si="6"/>
        <v>#DIV/0!</v>
      </c>
      <c r="R104" s="126"/>
      <c r="S104" s="127" t="e">
        <f t="shared" si="7"/>
        <v>#DIV/0!</v>
      </c>
      <c r="T104" s="126"/>
      <c r="U104" s="128" t="e">
        <f t="shared" si="8"/>
        <v>#DIV/0!</v>
      </c>
      <c r="V104" s="106">
        <f t="shared" si="9"/>
        <v>0</v>
      </c>
      <c r="W104" s="107" t="e">
        <f t="shared" si="10"/>
        <v>#DIV/0!</v>
      </c>
      <c r="X104" s="130" t="e">
        <f t="shared" si="11"/>
        <v>#DIV/0!</v>
      </c>
      <c r="Y104" s="131" t="e">
        <f t="shared" si="12"/>
        <v>#DIV/0!</v>
      </c>
      <c r="Z104" s="13" t="str">
        <f t="shared" si="13"/>
        <v>ок</v>
      </c>
    </row>
    <row r="105" spans="1:26" x14ac:dyDescent="0.25">
      <c r="A105" s="304"/>
      <c r="B105" s="305"/>
      <c r="C105" s="306"/>
      <c r="D105" s="15">
        <v>2</v>
      </c>
      <c r="E105" s="196"/>
      <c r="F105" s="133"/>
      <c r="G105" s="115" t="e">
        <f t="shared" si="0"/>
        <v>#DIV/0!</v>
      </c>
      <c r="H105" s="133"/>
      <c r="I105" s="115" t="e">
        <f t="shared" si="1"/>
        <v>#DIV/0!</v>
      </c>
      <c r="J105" s="133"/>
      <c r="K105" s="115" t="e">
        <f t="shared" si="2"/>
        <v>#DIV/0!</v>
      </c>
      <c r="L105" s="133"/>
      <c r="M105" s="115" t="e">
        <f t="shared" si="3"/>
        <v>#DIV/0!</v>
      </c>
      <c r="N105" s="133"/>
      <c r="O105" s="116" t="e">
        <f t="shared" si="4"/>
        <v>#DIV/0!</v>
      </c>
      <c r="P105" s="114">
        <f t="shared" si="5"/>
        <v>0</v>
      </c>
      <c r="Q105" s="115" t="e">
        <f t="shared" si="6"/>
        <v>#DIV/0!</v>
      </c>
      <c r="R105" s="133"/>
      <c r="S105" s="115" t="e">
        <f t="shared" si="7"/>
        <v>#DIV/0!</v>
      </c>
      <c r="T105" s="133"/>
      <c r="U105" s="116" t="e">
        <f t="shared" si="8"/>
        <v>#DIV/0!</v>
      </c>
      <c r="V105" s="114">
        <f t="shared" si="9"/>
        <v>0</v>
      </c>
      <c r="W105" s="115" t="e">
        <f t="shared" si="10"/>
        <v>#DIV/0!</v>
      </c>
      <c r="X105" s="117" t="e">
        <f t="shared" si="11"/>
        <v>#DIV/0!</v>
      </c>
      <c r="Y105" s="118" t="e">
        <f t="shared" si="12"/>
        <v>#DIV/0!</v>
      </c>
      <c r="Z105" s="13" t="str">
        <f t="shared" si="13"/>
        <v>ок</v>
      </c>
    </row>
    <row r="106" spans="1:26" x14ac:dyDescent="0.25">
      <c r="A106" s="295"/>
      <c r="B106" s="299"/>
      <c r="C106" s="303"/>
      <c r="D106" s="44">
        <v>3</v>
      </c>
      <c r="E106" s="135"/>
      <c r="F106" s="136"/>
      <c r="G106" s="137" t="e">
        <f t="shared" si="0"/>
        <v>#DIV/0!</v>
      </c>
      <c r="H106" s="136"/>
      <c r="I106" s="137" t="e">
        <f t="shared" si="1"/>
        <v>#DIV/0!</v>
      </c>
      <c r="J106" s="136"/>
      <c r="K106" s="137" t="e">
        <f t="shared" si="2"/>
        <v>#DIV/0!</v>
      </c>
      <c r="L106" s="136"/>
      <c r="M106" s="137" t="e">
        <f t="shared" si="3"/>
        <v>#DIV/0!</v>
      </c>
      <c r="N106" s="136"/>
      <c r="O106" s="138" t="e">
        <f t="shared" si="4"/>
        <v>#DIV/0!</v>
      </c>
      <c r="P106" s="120">
        <f t="shared" si="5"/>
        <v>0</v>
      </c>
      <c r="Q106" s="121" t="e">
        <f t="shared" si="6"/>
        <v>#DIV/0!</v>
      </c>
      <c r="R106" s="136"/>
      <c r="S106" s="137" t="e">
        <f t="shared" si="7"/>
        <v>#DIV/0!</v>
      </c>
      <c r="T106" s="136"/>
      <c r="U106" s="138" t="e">
        <f t="shared" si="8"/>
        <v>#DIV/0!</v>
      </c>
      <c r="V106" s="120">
        <f t="shared" si="9"/>
        <v>0</v>
      </c>
      <c r="W106" s="121" t="e">
        <f t="shared" si="10"/>
        <v>#DIV/0!</v>
      </c>
      <c r="X106" s="140" t="e">
        <f t="shared" si="11"/>
        <v>#DIV/0!</v>
      </c>
      <c r="Y106" s="141" t="e">
        <f t="shared" si="12"/>
        <v>#DIV/0!</v>
      </c>
      <c r="Z106" s="13" t="str">
        <f t="shared" si="13"/>
        <v>ок</v>
      </c>
    </row>
    <row r="107" spans="1:26" x14ac:dyDescent="0.25">
      <c r="A107" s="292">
        <v>41</v>
      </c>
      <c r="B107" s="296" t="s">
        <v>100</v>
      </c>
      <c r="C107" s="300" t="s">
        <v>101</v>
      </c>
      <c r="D107" s="43">
        <v>1</v>
      </c>
      <c r="E107" s="125"/>
      <c r="F107" s="126"/>
      <c r="G107" s="127" t="e">
        <f t="shared" si="0"/>
        <v>#DIV/0!</v>
      </c>
      <c r="H107" s="126"/>
      <c r="I107" s="127" t="e">
        <f t="shared" si="1"/>
        <v>#DIV/0!</v>
      </c>
      <c r="J107" s="126"/>
      <c r="K107" s="127" t="e">
        <f t="shared" si="2"/>
        <v>#DIV/0!</v>
      </c>
      <c r="L107" s="126"/>
      <c r="M107" s="127" t="e">
        <f t="shared" si="3"/>
        <v>#DIV/0!</v>
      </c>
      <c r="N107" s="126"/>
      <c r="O107" s="128" t="e">
        <f t="shared" si="4"/>
        <v>#DIV/0!</v>
      </c>
      <c r="P107" s="129">
        <f t="shared" si="5"/>
        <v>0</v>
      </c>
      <c r="Q107" s="127" t="e">
        <f t="shared" si="6"/>
        <v>#DIV/0!</v>
      </c>
      <c r="R107" s="126"/>
      <c r="S107" s="127" t="e">
        <f t="shared" si="7"/>
        <v>#DIV/0!</v>
      </c>
      <c r="T107" s="126"/>
      <c r="U107" s="128" t="e">
        <f t="shared" si="8"/>
        <v>#DIV/0!</v>
      </c>
      <c r="V107" s="129">
        <f t="shared" si="9"/>
        <v>0</v>
      </c>
      <c r="W107" s="127" t="e">
        <f t="shared" si="10"/>
        <v>#DIV/0!</v>
      </c>
      <c r="X107" s="130" t="e">
        <f t="shared" si="11"/>
        <v>#DIV/0!</v>
      </c>
      <c r="Y107" s="131" t="e">
        <f t="shared" si="12"/>
        <v>#DIV/0!</v>
      </c>
      <c r="Z107" s="13" t="str">
        <f t="shared" si="13"/>
        <v>ок</v>
      </c>
    </row>
    <row r="108" spans="1:26" x14ac:dyDescent="0.25">
      <c r="A108" s="295"/>
      <c r="B108" s="299"/>
      <c r="C108" s="303"/>
      <c r="D108" s="45">
        <v>2</v>
      </c>
      <c r="E108" s="135"/>
      <c r="F108" s="136"/>
      <c r="G108" s="137" t="e">
        <f t="shared" ref="G108:G138" si="14">(F108/E108)*100</f>
        <v>#DIV/0!</v>
      </c>
      <c r="H108" s="136"/>
      <c r="I108" s="137" t="e">
        <f t="shared" ref="I108:I138" si="15">(H108/E108)*100</f>
        <v>#DIV/0!</v>
      </c>
      <c r="J108" s="136"/>
      <c r="K108" s="137" t="e">
        <f t="shared" ref="K108:K138" si="16">(J108/E108)*100</f>
        <v>#DIV/0!</v>
      </c>
      <c r="L108" s="136"/>
      <c r="M108" s="137" t="e">
        <f t="shared" ref="M108:M138" si="17">(L108/E108)*100</f>
        <v>#DIV/0!</v>
      </c>
      <c r="N108" s="136"/>
      <c r="O108" s="138" t="e">
        <f t="shared" ref="O108:O138" si="18">(N108/E108)*100</f>
        <v>#DIV/0!</v>
      </c>
      <c r="P108" s="139">
        <f t="shared" ref="P108:P138" si="19">F108+H108+J108+L108+N108</f>
        <v>0</v>
      </c>
      <c r="Q108" s="137" t="e">
        <f t="shared" ref="Q108:Q138" si="20">(P108/E108)*100</f>
        <v>#DIV/0!</v>
      </c>
      <c r="R108" s="136"/>
      <c r="S108" s="137" t="e">
        <f t="shared" ref="S108:S138" si="21">(R108/E108)*100</f>
        <v>#DIV/0!</v>
      </c>
      <c r="T108" s="136"/>
      <c r="U108" s="138" t="e">
        <f t="shared" ref="U108:U138" si="22">(T108/E108)*100</f>
        <v>#DIV/0!</v>
      </c>
      <c r="V108" s="139">
        <f t="shared" ref="V108:V138" si="23">R108+T108</f>
        <v>0</v>
      </c>
      <c r="W108" s="137" t="e">
        <f t="shared" ref="W108:W138" si="24">(V108/E108)*100</f>
        <v>#DIV/0!</v>
      </c>
      <c r="X108" s="140" t="e">
        <f t="shared" ref="X108:X138" si="25">((H108+J108)/E108)*100</f>
        <v>#DIV/0!</v>
      </c>
      <c r="Y108" s="141" t="e">
        <f t="shared" ref="Y108:Y138" si="26">((H108+J108+L108+N108)/E108)*100</f>
        <v>#DIV/0!</v>
      </c>
      <c r="Z108" s="13" t="str">
        <f t="shared" ref="Z108:Z138" si="27">IF(P108+R108+T108=E108,"ок","не верно")</f>
        <v>ок</v>
      </c>
    </row>
    <row r="109" spans="1:26" x14ac:dyDescent="0.25">
      <c r="A109" s="292">
        <v>42</v>
      </c>
      <c r="B109" s="296" t="s">
        <v>102</v>
      </c>
      <c r="C109" s="300" t="s">
        <v>103</v>
      </c>
      <c r="D109" s="46">
        <v>1</v>
      </c>
      <c r="E109" s="125"/>
      <c r="F109" s="126"/>
      <c r="G109" s="127" t="e">
        <f t="shared" si="14"/>
        <v>#DIV/0!</v>
      </c>
      <c r="H109" s="126"/>
      <c r="I109" s="127" t="e">
        <f t="shared" si="15"/>
        <v>#DIV/0!</v>
      </c>
      <c r="J109" s="126"/>
      <c r="K109" s="127" t="e">
        <f t="shared" si="16"/>
        <v>#DIV/0!</v>
      </c>
      <c r="L109" s="126"/>
      <c r="M109" s="127" t="e">
        <f t="shared" si="17"/>
        <v>#DIV/0!</v>
      </c>
      <c r="N109" s="126"/>
      <c r="O109" s="128" t="e">
        <f t="shared" si="18"/>
        <v>#DIV/0!</v>
      </c>
      <c r="P109" s="106">
        <f t="shared" si="19"/>
        <v>0</v>
      </c>
      <c r="Q109" s="107" t="e">
        <f t="shared" si="20"/>
        <v>#DIV/0!</v>
      </c>
      <c r="R109" s="126"/>
      <c r="S109" s="127" t="e">
        <f t="shared" si="21"/>
        <v>#DIV/0!</v>
      </c>
      <c r="T109" s="126"/>
      <c r="U109" s="128" t="e">
        <f t="shared" si="22"/>
        <v>#DIV/0!</v>
      </c>
      <c r="V109" s="106">
        <f t="shared" si="23"/>
        <v>0</v>
      </c>
      <c r="W109" s="107" t="e">
        <f t="shared" si="24"/>
        <v>#DIV/0!</v>
      </c>
      <c r="X109" s="130" t="e">
        <f t="shared" si="25"/>
        <v>#DIV/0!</v>
      </c>
      <c r="Y109" s="131" t="e">
        <f t="shared" si="26"/>
        <v>#DIV/0!</v>
      </c>
      <c r="Z109" s="13" t="str">
        <f t="shared" si="27"/>
        <v>ок</v>
      </c>
    </row>
    <row r="110" spans="1:26" x14ac:dyDescent="0.25">
      <c r="A110" s="293"/>
      <c r="B110" s="297"/>
      <c r="C110" s="301"/>
      <c r="D110" s="48">
        <v>2</v>
      </c>
      <c r="E110" s="132"/>
      <c r="F110" s="133"/>
      <c r="G110" s="115" t="e">
        <f t="shared" si="14"/>
        <v>#DIV/0!</v>
      </c>
      <c r="H110" s="133"/>
      <c r="I110" s="115" t="e">
        <f t="shared" si="15"/>
        <v>#DIV/0!</v>
      </c>
      <c r="J110" s="133"/>
      <c r="K110" s="115" t="e">
        <f t="shared" si="16"/>
        <v>#DIV/0!</v>
      </c>
      <c r="L110" s="133"/>
      <c r="M110" s="115" t="e">
        <f t="shared" si="17"/>
        <v>#DIV/0!</v>
      </c>
      <c r="N110" s="133"/>
      <c r="O110" s="116" t="e">
        <f t="shared" si="18"/>
        <v>#DIV/0!</v>
      </c>
      <c r="P110" s="114">
        <f t="shared" si="19"/>
        <v>0</v>
      </c>
      <c r="Q110" s="115" t="e">
        <f t="shared" si="20"/>
        <v>#DIV/0!</v>
      </c>
      <c r="R110" s="133"/>
      <c r="S110" s="115" t="e">
        <f t="shared" si="21"/>
        <v>#DIV/0!</v>
      </c>
      <c r="T110" s="133"/>
      <c r="U110" s="116" t="e">
        <f t="shared" si="22"/>
        <v>#DIV/0!</v>
      </c>
      <c r="V110" s="114">
        <f t="shared" si="23"/>
        <v>0</v>
      </c>
      <c r="W110" s="115" t="e">
        <f t="shared" si="24"/>
        <v>#DIV/0!</v>
      </c>
      <c r="X110" s="117" t="e">
        <f t="shared" si="25"/>
        <v>#DIV/0!</v>
      </c>
      <c r="Y110" s="118" t="e">
        <f t="shared" si="26"/>
        <v>#DIV/0!</v>
      </c>
      <c r="Z110" s="13" t="str">
        <f t="shared" si="27"/>
        <v>ок</v>
      </c>
    </row>
    <row r="111" spans="1:26" ht="15" customHeight="1" x14ac:dyDescent="0.25">
      <c r="A111" s="293"/>
      <c r="B111" s="297"/>
      <c r="C111" s="301"/>
      <c r="D111" s="48">
        <v>3</v>
      </c>
      <c r="E111" s="132"/>
      <c r="F111" s="133"/>
      <c r="G111" s="115" t="e">
        <f t="shared" si="14"/>
        <v>#DIV/0!</v>
      </c>
      <c r="H111" s="133"/>
      <c r="I111" s="115" t="e">
        <f t="shared" si="15"/>
        <v>#DIV/0!</v>
      </c>
      <c r="J111" s="133"/>
      <c r="K111" s="115" t="e">
        <f t="shared" si="16"/>
        <v>#DIV/0!</v>
      </c>
      <c r="L111" s="133"/>
      <c r="M111" s="115" t="e">
        <f t="shared" si="17"/>
        <v>#DIV/0!</v>
      </c>
      <c r="N111" s="133"/>
      <c r="O111" s="116" t="e">
        <f t="shared" si="18"/>
        <v>#DIV/0!</v>
      </c>
      <c r="P111" s="114">
        <f t="shared" si="19"/>
        <v>0</v>
      </c>
      <c r="Q111" s="115" t="e">
        <f t="shared" si="20"/>
        <v>#DIV/0!</v>
      </c>
      <c r="R111" s="133"/>
      <c r="S111" s="115" t="e">
        <f t="shared" si="21"/>
        <v>#DIV/0!</v>
      </c>
      <c r="T111" s="133"/>
      <c r="U111" s="116" t="e">
        <f t="shared" si="22"/>
        <v>#DIV/0!</v>
      </c>
      <c r="V111" s="114">
        <f t="shared" si="23"/>
        <v>0</v>
      </c>
      <c r="W111" s="115" t="e">
        <f t="shared" si="24"/>
        <v>#DIV/0!</v>
      </c>
      <c r="X111" s="117" t="e">
        <f t="shared" si="25"/>
        <v>#DIV/0!</v>
      </c>
      <c r="Y111" s="118" t="e">
        <f t="shared" si="26"/>
        <v>#DIV/0!</v>
      </c>
      <c r="Z111" s="13" t="str">
        <f t="shared" si="27"/>
        <v>ок</v>
      </c>
    </row>
    <row r="112" spans="1:26" x14ac:dyDescent="0.25">
      <c r="A112" s="293"/>
      <c r="B112" s="297"/>
      <c r="C112" s="301"/>
      <c r="D112" s="48">
        <v>4</v>
      </c>
      <c r="E112" s="132"/>
      <c r="F112" s="133"/>
      <c r="G112" s="115" t="e">
        <f t="shared" si="14"/>
        <v>#DIV/0!</v>
      </c>
      <c r="H112" s="133"/>
      <c r="I112" s="115" t="e">
        <f t="shared" si="15"/>
        <v>#DIV/0!</v>
      </c>
      <c r="J112" s="133"/>
      <c r="K112" s="115" t="e">
        <f t="shared" si="16"/>
        <v>#DIV/0!</v>
      </c>
      <c r="L112" s="133"/>
      <c r="M112" s="115" t="e">
        <f t="shared" si="17"/>
        <v>#DIV/0!</v>
      </c>
      <c r="N112" s="133"/>
      <c r="O112" s="116" t="e">
        <f t="shared" si="18"/>
        <v>#DIV/0!</v>
      </c>
      <c r="P112" s="114">
        <f t="shared" si="19"/>
        <v>0</v>
      </c>
      <c r="Q112" s="115" t="e">
        <f t="shared" si="20"/>
        <v>#DIV/0!</v>
      </c>
      <c r="R112" s="133"/>
      <c r="S112" s="115" t="e">
        <f t="shared" si="21"/>
        <v>#DIV/0!</v>
      </c>
      <c r="T112" s="133"/>
      <c r="U112" s="116" t="e">
        <f t="shared" si="22"/>
        <v>#DIV/0!</v>
      </c>
      <c r="V112" s="114">
        <f t="shared" si="23"/>
        <v>0</v>
      </c>
      <c r="W112" s="115" t="e">
        <f t="shared" si="24"/>
        <v>#DIV/0!</v>
      </c>
      <c r="X112" s="117" t="e">
        <f t="shared" si="25"/>
        <v>#DIV/0!</v>
      </c>
      <c r="Y112" s="118" t="e">
        <f t="shared" si="26"/>
        <v>#DIV/0!</v>
      </c>
      <c r="Z112" s="13" t="str">
        <f t="shared" si="27"/>
        <v>ок</v>
      </c>
    </row>
    <row r="113" spans="1:26" x14ac:dyDescent="0.25">
      <c r="A113" s="294"/>
      <c r="B113" s="298"/>
      <c r="C113" s="302"/>
      <c r="D113" s="49">
        <v>5</v>
      </c>
      <c r="E113" s="134"/>
      <c r="F113" s="133"/>
      <c r="G113" s="115" t="e">
        <f t="shared" si="14"/>
        <v>#DIV/0!</v>
      </c>
      <c r="H113" s="133"/>
      <c r="I113" s="115" t="e">
        <f t="shared" si="15"/>
        <v>#DIV/0!</v>
      </c>
      <c r="J113" s="133"/>
      <c r="K113" s="115" t="e">
        <f t="shared" si="16"/>
        <v>#DIV/0!</v>
      </c>
      <c r="L113" s="133"/>
      <c r="M113" s="115" t="e">
        <f t="shared" si="17"/>
        <v>#DIV/0!</v>
      </c>
      <c r="N113" s="133"/>
      <c r="O113" s="116" t="e">
        <f t="shared" si="18"/>
        <v>#DIV/0!</v>
      </c>
      <c r="P113" s="114">
        <f t="shared" si="19"/>
        <v>0</v>
      </c>
      <c r="Q113" s="115" t="e">
        <f t="shared" si="20"/>
        <v>#DIV/0!</v>
      </c>
      <c r="R113" s="133"/>
      <c r="S113" s="115" t="e">
        <f t="shared" si="21"/>
        <v>#DIV/0!</v>
      </c>
      <c r="T113" s="133"/>
      <c r="U113" s="116" t="e">
        <f t="shared" si="22"/>
        <v>#DIV/0!</v>
      </c>
      <c r="V113" s="114">
        <f t="shared" si="23"/>
        <v>0</v>
      </c>
      <c r="W113" s="115" t="e">
        <f t="shared" si="24"/>
        <v>#DIV/0!</v>
      </c>
      <c r="X113" s="117" t="e">
        <f t="shared" si="25"/>
        <v>#DIV/0!</v>
      </c>
      <c r="Y113" s="118" t="e">
        <f t="shared" si="26"/>
        <v>#DIV/0!</v>
      </c>
      <c r="Z113" s="13" t="str">
        <f t="shared" si="27"/>
        <v>ок</v>
      </c>
    </row>
    <row r="114" spans="1:26" x14ac:dyDescent="0.25">
      <c r="A114" s="295"/>
      <c r="B114" s="299"/>
      <c r="C114" s="303"/>
      <c r="D114" s="44">
        <v>6</v>
      </c>
      <c r="E114" s="135"/>
      <c r="F114" s="136"/>
      <c r="G114" s="137" t="e">
        <f t="shared" si="14"/>
        <v>#DIV/0!</v>
      </c>
      <c r="H114" s="136"/>
      <c r="I114" s="137" t="e">
        <f t="shared" si="15"/>
        <v>#DIV/0!</v>
      </c>
      <c r="J114" s="136"/>
      <c r="K114" s="137" t="e">
        <f t="shared" si="16"/>
        <v>#DIV/0!</v>
      </c>
      <c r="L114" s="136"/>
      <c r="M114" s="137" t="e">
        <f t="shared" si="17"/>
        <v>#DIV/0!</v>
      </c>
      <c r="N114" s="136"/>
      <c r="O114" s="138" t="e">
        <f t="shared" si="18"/>
        <v>#DIV/0!</v>
      </c>
      <c r="P114" s="120">
        <f t="shared" si="19"/>
        <v>0</v>
      </c>
      <c r="Q114" s="121" t="e">
        <f t="shared" si="20"/>
        <v>#DIV/0!</v>
      </c>
      <c r="R114" s="136"/>
      <c r="S114" s="137" t="e">
        <f t="shared" si="21"/>
        <v>#DIV/0!</v>
      </c>
      <c r="T114" s="136"/>
      <c r="U114" s="138" t="e">
        <f t="shared" si="22"/>
        <v>#DIV/0!</v>
      </c>
      <c r="V114" s="120">
        <f t="shared" si="23"/>
        <v>0</v>
      </c>
      <c r="W114" s="121" t="e">
        <f t="shared" si="24"/>
        <v>#DIV/0!</v>
      </c>
      <c r="X114" s="140" t="e">
        <f t="shared" si="25"/>
        <v>#DIV/0!</v>
      </c>
      <c r="Y114" s="141" t="e">
        <f t="shared" si="26"/>
        <v>#DIV/0!</v>
      </c>
      <c r="Z114" s="13" t="str">
        <f t="shared" si="27"/>
        <v>ок</v>
      </c>
    </row>
    <row r="115" spans="1:26" x14ac:dyDescent="0.25">
      <c r="A115" s="292">
        <v>43</v>
      </c>
      <c r="B115" s="296" t="s">
        <v>104</v>
      </c>
      <c r="C115" s="300" t="s">
        <v>105</v>
      </c>
      <c r="D115" s="46">
        <v>1</v>
      </c>
      <c r="E115" s="125"/>
      <c r="F115" s="126"/>
      <c r="G115" s="127" t="e">
        <f t="shared" si="14"/>
        <v>#DIV/0!</v>
      </c>
      <c r="H115" s="126"/>
      <c r="I115" s="127" t="e">
        <f t="shared" si="15"/>
        <v>#DIV/0!</v>
      </c>
      <c r="J115" s="126"/>
      <c r="K115" s="127" t="e">
        <f t="shared" si="16"/>
        <v>#DIV/0!</v>
      </c>
      <c r="L115" s="126"/>
      <c r="M115" s="127" t="e">
        <f t="shared" si="17"/>
        <v>#DIV/0!</v>
      </c>
      <c r="N115" s="126"/>
      <c r="O115" s="128" t="e">
        <f t="shared" si="18"/>
        <v>#DIV/0!</v>
      </c>
      <c r="P115" s="129">
        <f t="shared" si="19"/>
        <v>0</v>
      </c>
      <c r="Q115" s="127" t="e">
        <f t="shared" si="20"/>
        <v>#DIV/0!</v>
      </c>
      <c r="R115" s="126"/>
      <c r="S115" s="127" t="e">
        <f t="shared" si="21"/>
        <v>#DIV/0!</v>
      </c>
      <c r="T115" s="126"/>
      <c r="U115" s="128" t="e">
        <f t="shared" si="22"/>
        <v>#DIV/0!</v>
      </c>
      <c r="V115" s="129">
        <f t="shared" si="23"/>
        <v>0</v>
      </c>
      <c r="W115" s="127" t="e">
        <f t="shared" si="24"/>
        <v>#DIV/0!</v>
      </c>
      <c r="X115" s="130" t="e">
        <f t="shared" si="25"/>
        <v>#DIV/0!</v>
      </c>
      <c r="Y115" s="131" t="e">
        <f t="shared" si="26"/>
        <v>#DIV/0!</v>
      </c>
      <c r="Z115" s="13" t="str">
        <f t="shared" si="27"/>
        <v>ок</v>
      </c>
    </row>
    <row r="116" spans="1:26" x14ac:dyDescent="0.25">
      <c r="A116" s="293"/>
      <c r="B116" s="297"/>
      <c r="C116" s="301"/>
      <c r="D116" s="48">
        <v>2</v>
      </c>
      <c r="E116" s="132"/>
      <c r="F116" s="133"/>
      <c r="G116" s="115" t="e">
        <f t="shared" si="14"/>
        <v>#DIV/0!</v>
      </c>
      <c r="H116" s="133"/>
      <c r="I116" s="115" t="e">
        <f t="shared" si="15"/>
        <v>#DIV/0!</v>
      </c>
      <c r="J116" s="133"/>
      <c r="K116" s="115" t="e">
        <f t="shared" si="16"/>
        <v>#DIV/0!</v>
      </c>
      <c r="L116" s="133"/>
      <c r="M116" s="115" t="e">
        <f t="shared" si="17"/>
        <v>#DIV/0!</v>
      </c>
      <c r="N116" s="133"/>
      <c r="O116" s="116" t="e">
        <f t="shared" si="18"/>
        <v>#DIV/0!</v>
      </c>
      <c r="P116" s="114">
        <f t="shared" si="19"/>
        <v>0</v>
      </c>
      <c r="Q116" s="115" t="e">
        <f t="shared" si="20"/>
        <v>#DIV/0!</v>
      </c>
      <c r="R116" s="133"/>
      <c r="S116" s="115" t="e">
        <f t="shared" si="21"/>
        <v>#DIV/0!</v>
      </c>
      <c r="T116" s="133"/>
      <c r="U116" s="116" t="e">
        <f t="shared" si="22"/>
        <v>#DIV/0!</v>
      </c>
      <c r="V116" s="114">
        <f t="shared" si="23"/>
        <v>0</v>
      </c>
      <c r="W116" s="115" t="e">
        <f t="shared" si="24"/>
        <v>#DIV/0!</v>
      </c>
      <c r="X116" s="117" t="e">
        <f t="shared" si="25"/>
        <v>#DIV/0!</v>
      </c>
      <c r="Y116" s="118" t="e">
        <f t="shared" si="26"/>
        <v>#DIV/0!</v>
      </c>
      <c r="Z116" s="13" t="str">
        <f t="shared" si="27"/>
        <v>ок</v>
      </c>
    </row>
    <row r="117" spans="1:26" x14ac:dyDescent="0.25">
      <c r="A117" s="293"/>
      <c r="B117" s="297"/>
      <c r="C117" s="301"/>
      <c r="D117" s="48">
        <v>3</v>
      </c>
      <c r="E117" s="132"/>
      <c r="F117" s="133"/>
      <c r="G117" s="115" t="e">
        <f t="shared" si="14"/>
        <v>#DIV/0!</v>
      </c>
      <c r="H117" s="133"/>
      <c r="I117" s="115" t="e">
        <f t="shared" si="15"/>
        <v>#DIV/0!</v>
      </c>
      <c r="J117" s="133"/>
      <c r="K117" s="115" t="e">
        <f t="shared" si="16"/>
        <v>#DIV/0!</v>
      </c>
      <c r="L117" s="133"/>
      <c r="M117" s="115" t="e">
        <f t="shared" si="17"/>
        <v>#DIV/0!</v>
      </c>
      <c r="N117" s="133"/>
      <c r="O117" s="116" t="e">
        <f t="shared" si="18"/>
        <v>#DIV/0!</v>
      </c>
      <c r="P117" s="114">
        <f t="shared" si="19"/>
        <v>0</v>
      </c>
      <c r="Q117" s="115" t="e">
        <f t="shared" si="20"/>
        <v>#DIV/0!</v>
      </c>
      <c r="R117" s="133"/>
      <c r="S117" s="115" t="e">
        <f t="shared" si="21"/>
        <v>#DIV/0!</v>
      </c>
      <c r="T117" s="133"/>
      <c r="U117" s="116" t="e">
        <f t="shared" si="22"/>
        <v>#DIV/0!</v>
      </c>
      <c r="V117" s="114">
        <f t="shared" si="23"/>
        <v>0</v>
      </c>
      <c r="W117" s="115" t="e">
        <f t="shared" si="24"/>
        <v>#DIV/0!</v>
      </c>
      <c r="X117" s="117" t="e">
        <f t="shared" si="25"/>
        <v>#DIV/0!</v>
      </c>
      <c r="Y117" s="118" t="e">
        <f t="shared" si="26"/>
        <v>#DIV/0!</v>
      </c>
      <c r="Z117" s="13" t="str">
        <f t="shared" si="27"/>
        <v>ок</v>
      </c>
    </row>
    <row r="118" spans="1:26" x14ac:dyDescent="0.25">
      <c r="A118" s="293"/>
      <c r="B118" s="297"/>
      <c r="C118" s="301"/>
      <c r="D118" s="48">
        <v>4</v>
      </c>
      <c r="E118" s="132"/>
      <c r="F118" s="133"/>
      <c r="G118" s="115" t="e">
        <f t="shared" si="14"/>
        <v>#DIV/0!</v>
      </c>
      <c r="H118" s="133"/>
      <c r="I118" s="115" t="e">
        <f t="shared" si="15"/>
        <v>#DIV/0!</v>
      </c>
      <c r="J118" s="133"/>
      <c r="K118" s="115" t="e">
        <f t="shared" si="16"/>
        <v>#DIV/0!</v>
      </c>
      <c r="L118" s="133"/>
      <c r="M118" s="115" t="e">
        <f t="shared" si="17"/>
        <v>#DIV/0!</v>
      </c>
      <c r="N118" s="133"/>
      <c r="O118" s="116" t="e">
        <f t="shared" si="18"/>
        <v>#DIV/0!</v>
      </c>
      <c r="P118" s="114">
        <f t="shared" si="19"/>
        <v>0</v>
      </c>
      <c r="Q118" s="115" t="e">
        <f t="shared" si="20"/>
        <v>#DIV/0!</v>
      </c>
      <c r="R118" s="133"/>
      <c r="S118" s="115" t="e">
        <f t="shared" si="21"/>
        <v>#DIV/0!</v>
      </c>
      <c r="T118" s="133"/>
      <c r="U118" s="116" t="e">
        <f t="shared" si="22"/>
        <v>#DIV/0!</v>
      </c>
      <c r="V118" s="114">
        <f t="shared" si="23"/>
        <v>0</v>
      </c>
      <c r="W118" s="115" t="e">
        <f t="shared" si="24"/>
        <v>#DIV/0!</v>
      </c>
      <c r="X118" s="117" t="e">
        <f t="shared" si="25"/>
        <v>#DIV/0!</v>
      </c>
      <c r="Y118" s="118" t="e">
        <f t="shared" si="26"/>
        <v>#DIV/0!</v>
      </c>
      <c r="Z118" s="13" t="str">
        <f t="shared" si="27"/>
        <v>ок</v>
      </c>
    </row>
    <row r="119" spans="1:26" x14ac:dyDescent="0.25">
      <c r="A119" s="294"/>
      <c r="B119" s="298"/>
      <c r="C119" s="302"/>
      <c r="D119" s="49">
        <v>5</v>
      </c>
      <c r="E119" s="134"/>
      <c r="F119" s="133"/>
      <c r="G119" s="115" t="e">
        <f t="shared" si="14"/>
        <v>#DIV/0!</v>
      </c>
      <c r="H119" s="133"/>
      <c r="I119" s="115" t="e">
        <f t="shared" si="15"/>
        <v>#DIV/0!</v>
      </c>
      <c r="J119" s="133"/>
      <c r="K119" s="115" t="e">
        <f t="shared" si="16"/>
        <v>#DIV/0!</v>
      </c>
      <c r="L119" s="133"/>
      <c r="M119" s="115" t="e">
        <f t="shared" si="17"/>
        <v>#DIV/0!</v>
      </c>
      <c r="N119" s="133"/>
      <c r="O119" s="116" t="e">
        <f t="shared" si="18"/>
        <v>#DIV/0!</v>
      </c>
      <c r="P119" s="114">
        <f t="shared" si="19"/>
        <v>0</v>
      </c>
      <c r="Q119" s="115" t="e">
        <f t="shared" si="20"/>
        <v>#DIV/0!</v>
      </c>
      <c r="R119" s="133"/>
      <c r="S119" s="115" t="e">
        <f t="shared" si="21"/>
        <v>#DIV/0!</v>
      </c>
      <c r="T119" s="133"/>
      <c r="U119" s="116" t="e">
        <f t="shared" si="22"/>
        <v>#DIV/0!</v>
      </c>
      <c r="V119" s="114">
        <f t="shared" si="23"/>
        <v>0</v>
      </c>
      <c r="W119" s="115" t="e">
        <f t="shared" si="24"/>
        <v>#DIV/0!</v>
      </c>
      <c r="X119" s="117" t="e">
        <f t="shared" si="25"/>
        <v>#DIV/0!</v>
      </c>
      <c r="Y119" s="118" t="e">
        <f t="shared" si="26"/>
        <v>#DIV/0!</v>
      </c>
      <c r="Z119" s="13" t="str">
        <f t="shared" si="27"/>
        <v>ок</v>
      </c>
    </row>
    <row r="120" spans="1:26" x14ac:dyDescent="0.25">
      <c r="A120" s="295"/>
      <c r="B120" s="299"/>
      <c r="C120" s="303"/>
      <c r="D120" s="44">
        <v>6</v>
      </c>
      <c r="E120" s="135"/>
      <c r="F120" s="136"/>
      <c r="G120" s="137" t="e">
        <f t="shared" si="14"/>
        <v>#DIV/0!</v>
      </c>
      <c r="H120" s="136"/>
      <c r="I120" s="137" t="e">
        <f t="shared" si="15"/>
        <v>#DIV/0!</v>
      </c>
      <c r="J120" s="136"/>
      <c r="K120" s="137" t="e">
        <f t="shared" si="16"/>
        <v>#DIV/0!</v>
      </c>
      <c r="L120" s="136"/>
      <c r="M120" s="137" t="e">
        <f t="shared" si="17"/>
        <v>#DIV/0!</v>
      </c>
      <c r="N120" s="136"/>
      <c r="O120" s="138" t="e">
        <f t="shared" si="18"/>
        <v>#DIV/0!</v>
      </c>
      <c r="P120" s="139">
        <f t="shared" si="19"/>
        <v>0</v>
      </c>
      <c r="Q120" s="137" t="e">
        <f t="shared" si="20"/>
        <v>#DIV/0!</v>
      </c>
      <c r="R120" s="136"/>
      <c r="S120" s="137" t="e">
        <f t="shared" si="21"/>
        <v>#DIV/0!</v>
      </c>
      <c r="T120" s="136"/>
      <c r="U120" s="138" t="e">
        <f t="shared" si="22"/>
        <v>#DIV/0!</v>
      </c>
      <c r="V120" s="139">
        <f t="shared" si="23"/>
        <v>0</v>
      </c>
      <c r="W120" s="137" t="e">
        <f t="shared" si="24"/>
        <v>#DIV/0!</v>
      </c>
      <c r="X120" s="140" t="e">
        <f t="shared" si="25"/>
        <v>#DIV/0!</v>
      </c>
      <c r="Y120" s="141" t="e">
        <f t="shared" si="26"/>
        <v>#DIV/0!</v>
      </c>
      <c r="Z120" s="13" t="str">
        <f t="shared" si="27"/>
        <v>ок</v>
      </c>
    </row>
    <row r="121" spans="1:26" x14ac:dyDescent="0.25">
      <c r="A121" s="292">
        <v>44</v>
      </c>
      <c r="B121" s="296" t="s">
        <v>106</v>
      </c>
      <c r="C121" s="300" t="s">
        <v>107</v>
      </c>
      <c r="D121" s="46">
        <v>1</v>
      </c>
      <c r="E121" s="125"/>
      <c r="F121" s="126"/>
      <c r="G121" s="127" t="e">
        <f t="shared" si="14"/>
        <v>#DIV/0!</v>
      </c>
      <c r="H121" s="126"/>
      <c r="I121" s="127" t="e">
        <f t="shared" si="15"/>
        <v>#DIV/0!</v>
      </c>
      <c r="J121" s="126"/>
      <c r="K121" s="127" t="e">
        <f t="shared" si="16"/>
        <v>#DIV/0!</v>
      </c>
      <c r="L121" s="126"/>
      <c r="M121" s="127" t="e">
        <f t="shared" si="17"/>
        <v>#DIV/0!</v>
      </c>
      <c r="N121" s="126"/>
      <c r="O121" s="128" t="e">
        <f t="shared" si="18"/>
        <v>#DIV/0!</v>
      </c>
      <c r="P121" s="106">
        <f t="shared" si="19"/>
        <v>0</v>
      </c>
      <c r="Q121" s="107" t="e">
        <f t="shared" si="20"/>
        <v>#DIV/0!</v>
      </c>
      <c r="R121" s="126"/>
      <c r="S121" s="127" t="e">
        <f t="shared" si="21"/>
        <v>#DIV/0!</v>
      </c>
      <c r="T121" s="126"/>
      <c r="U121" s="128" t="e">
        <f t="shared" si="22"/>
        <v>#DIV/0!</v>
      </c>
      <c r="V121" s="106">
        <f t="shared" si="23"/>
        <v>0</v>
      </c>
      <c r="W121" s="107" t="e">
        <f t="shared" si="24"/>
        <v>#DIV/0!</v>
      </c>
      <c r="X121" s="130" t="e">
        <f t="shared" si="25"/>
        <v>#DIV/0!</v>
      </c>
      <c r="Y121" s="131" t="e">
        <f t="shared" si="26"/>
        <v>#DIV/0!</v>
      </c>
      <c r="Z121" s="13" t="str">
        <f t="shared" si="27"/>
        <v>ок</v>
      </c>
    </row>
    <row r="122" spans="1:26" x14ac:dyDescent="0.25">
      <c r="A122" s="293"/>
      <c r="B122" s="297"/>
      <c r="C122" s="301"/>
      <c r="D122" s="48">
        <v>2</v>
      </c>
      <c r="E122" s="132"/>
      <c r="F122" s="133"/>
      <c r="G122" s="115" t="e">
        <f t="shared" si="14"/>
        <v>#DIV/0!</v>
      </c>
      <c r="H122" s="133"/>
      <c r="I122" s="115" t="e">
        <f t="shared" si="15"/>
        <v>#DIV/0!</v>
      </c>
      <c r="J122" s="133"/>
      <c r="K122" s="115" t="e">
        <f t="shared" si="16"/>
        <v>#DIV/0!</v>
      </c>
      <c r="L122" s="133"/>
      <c r="M122" s="115" t="e">
        <f t="shared" si="17"/>
        <v>#DIV/0!</v>
      </c>
      <c r="N122" s="133"/>
      <c r="O122" s="116" t="e">
        <f t="shared" si="18"/>
        <v>#DIV/0!</v>
      </c>
      <c r="P122" s="114">
        <f t="shared" si="19"/>
        <v>0</v>
      </c>
      <c r="Q122" s="115" t="e">
        <f t="shared" si="20"/>
        <v>#DIV/0!</v>
      </c>
      <c r="R122" s="133"/>
      <c r="S122" s="115" t="e">
        <f t="shared" si="21"/>
        <v>#DIV/0!</v>
      </c>
      <c r="T122" s="133"/>
      <c r="U122" s="116" t="e">
        <f t="shared" si="22"/>
        <v>#DIV/0!</v>
      </c>
      <c r="V122" s="114">
        <f t="shared" si="23"/>
        <v>0</v>
      </c>
      <c r="W122" s="115" t="e">
        <f t="shared" si="24"/>
        <v>#DIV/0!</v>
      </c>
      <c r="X122" s="117" t="e">
        <f t="shared" si="25"/>
        <v>#DIV/0!</v>
      </c>
      <c r="Y122" s="118" t="e">
        <f t="shared" si="26"/>
        <v>#DIV/0!</v>
      </c>
      <c r="Z122" s="13" t="str">
        <f t="shared" si="27"/>
        <v>ок</v>
      </c>
    </row>
    <row r="123" spans="1:26" x14ac:dyDescent="0.25">
      <c r="A123" s="293"/>
      <c r="B123" s="297"/>
      <c r="C123" s="301"/>
      <c r="D123" s="48">
        <v>3</v>
      </c>
      <c r="E123" s="132"/>
      <c r="F123" s="133"/>
      <c r="G123" s="115" t="e">
        <f t="shared" si="14"/>
        <v>#DIV/0!</v>
      </c>
      <c r="H123" s="133"/>
      <c r="I123" s="115" t="e">
        <f t="shared" si="15"/>
        <v>#DIV/0!</v>
      </c>
      <c r="J123" s="133"/>
      <c r="K123" s="115" t="e">
        <f t="shared" si="16"/>
        <v>#DIV/0!</v>
      </c>
      <c r="L123" s="133"/>
      <c r="M123" s="115" t="e">
        <f t="shared" si="17"/>
        <v>#DIV/0!</v>
      </c>
      <c r="N123" s="133"/>
      <c r="O123" s="116" t="e">
        <f t="shared" si="18"/>
        <v>#DIV/0!</v>
      </c>
      <c r="P123" s="114">
        <f t="shared" si="19"/>
        <v>0</v>
      </c>
      <c r="Q123" s="115" t="e">
        <f t="shared" si="20"/>
        <v>#DIV/0!</v>
      </c>
      <c r="R123" s="133"/>
      <c r="S123" s="115" t="e">
        <f t="shared" si="21"/>
        <v>#DIV/0!</v>
      </c>
      <c r="T123" s="133"/>
      <c r="U123" s="116" t="e">
        <f t="shared" si="22"/>
        <v>#DIV/0!</v>
      </c>
      <c r="V123" s="114">
        <f t="shared" si="23"/>
        <v>0</v>
      </c>
      <c r="W123" s="115" t="e">
        <f t="shared" si="24"/>
        <v>#DIV/0!</v>
      </c>
      <c r="X123" s="117" t="e">
        <f t="shared" si="25"/>
        <v>#DIV/0!</v>
      </c>
      <c r="Y123" s="118" t="e">
        <f t="shared" si="26"/>
        <v>#DIV/0!</v>
      </c>
      <c r="Z123" s="13" t="str">
        <f t="shared" si="27"/>
        <v>ок</v>
      </c>
    </row>
    <row r="124" spans="1:26" x14ac:dyDescent="0.25">
      <c r="A124" s="293"/>
      <c r="B124" s="297"/>
      <c r="C124" s="301"/>
      <c r="D124" s="48">
        <v>4</v>
      </c>
      <c r="E124" s="132"/>
      <c r="F124" s="133"/>
      <c r="G124" s="115" t="e">
        <f t="shared" si="14"/>
        <v>#DIV/0!</v>
      </c>
      <c r="H124" s="133"/>
      <c r="I124" s="115" t="e">
        <f t="shared" si="15"/>
        <v>#DIV/0!</v>
      </c>
      <c r="J124" s="133"/>
      <c r="K124" s="115" t="e">
        <f t="shared" si="16"/>
        <v>#DIV/0!</v>
      </c>
      <c r="L124" s="133"/>
      <c r="M124" s="115" t="e">
        <f t="shared" si="17"/>
        <v>#DIV/0!</v>
      </c>
      <c r="N124" s="133"/>
      <c r="O124" s="116" t="e">
        <f t="shared" si="18"/>
        <v>#DIV/0!</v>
      </c>
      <c r="P124" s="114">
        <f t="shared" si="19"/>
        <v>0</v>
      </c>
      <c r="Q124" s="115" t="e">
        <f t="shared" si="20"/>
        <v>#DIV/0!</v>
      </c>
      <c r="R124" s="133"/>
      <c r="S124" s="115" t="e">
        <f t="shared" si="21"/>
        <v>#DIV/0!</v>
      </c>
      <c r="T124" s="133"/>
      <c r="U124" s="116" t="e">
        <f t="shared" si="22"/>
        <v>#DIV/0!</v>
      </c>
      <c r="V124" s="114">
        <f t="shared" si="23"/>
        <v>0</v>
      </c>
      <c r="W124" s="115" t="e">
        <f t="shared" si="24"/>
        <v>#DIV/0!</v>
      </c>
      <c r="X124" s="117" t="e">
        <f t="shared" si="25"/>
        <v>#DIV/0!</v>
      </c>
      <c r="Y124" s="118" t="e">
        <f t="shared" si="26"/>
        <v>#DIV/0!</v>
      </c>
      <c r="Z124" s="13" t="str">
        <f t="shared" si="27"/>
        <v>ок</v>
      </c>
    </row>
    <row r="125" spans="1:26" x14ac:dyDescent="0.25">
      <c r="A125" s="294"/>
      <c r="B125" s="298"/>
      <c r="C125" s="302"/>
      <c r="D125" s="49">
        <v>5</v>
      </c>
      <c r="E125" s="134"/>
      <c r="F125" s="133"/>
      <c r="G125" s="115" t="e">
        <f t="shared" si="14"/>
        <v>#DIV/0!</v>
      </c>
      <c r="H125" s="133"/>
      <c r="I125" s="115" t="e">
        <f t="shared" si="15"/>
        <v>#DIV/0!</v>
      </c>
      <c r="J125" s="133"/>
      <c r="K125" s="115" t="e">
        <f t="shared" si="16"/>
        <v>#DIV/0!</v>
      </c>
      <c r="L125" s="133"/>
      <c r="M125" s="115" t="e">
        <f t="shared" si="17"/>
        <v>#DIV/0!</v>
      </c>
      <c r="N125" s="133"/>
      <c r="O125" s="116" t="e">
        <f t="shared" si="18"/>
        <v>#DIV/0!</v>
      </c>
      <c r="P125" s="114">
        <f t="shared" si="19"/>
        <v>0</v>
      </c>
      <c r="Q125" s="115" t="e">
        <f t="shared" si="20"/>
        <v>#DIV/0!</v>
      </c>
      <c r="R125" s="133"/>
      <c r="S125" s="115" t="e">
        <f t="shared" si="21"/>
        <v>#DIV/0!</v>
      </c>
      <c r="T125" s="133"/>
      <c r="U125" s="116" t="e">
        <f t="shared" si="22"/>
        <v>#DIV/0!</v>
      </c>
      <c r="V125" s="114">
        <f t="shared" si="23"/>
        <v>0</v>
      </c>
      <c r="W125" s="115" t="e">
        <f t="shared" si="24"/>
        <v>#DIV/0!</v>
      </c>
      <c r="X125" s="117" t="e">
        <f t="shared" si="25"/>
        <v>#DIV/0!</v>
      </c>
      <c r="Y125" s="118" t="e">
        <f t="shared" si="26"/>
        <v>#DIV/0!</v>
      </c>
      <c r="Z125" s="13" t="str">
        <f t="shared" si="27"/>
        <v>ок</v>
      </c>
    </row>
    <row r="126" spans="1:26" x14ac:dyDescent="0.25">
      <c r="A126" s="295"/>
      <c r="B126" s="299"/>
      <c r="C126" s="303"/>
      <c r="D126" s="44">
        <v>6</v>
      </c>
      <c r="E126" s="135"/>
      <c r="F126" s="136"/>
      <c r="G126" s="137" t="e">
        <f t="shared" si="14"/>
        <v>#DIV/0!</v>
      </c>
      <c r="H126" s="136"/>
      <c r="I126" s="137" t="e">
        <f t="shared" si="15"/>
        <v>#DIV/0!</v>
      </c>
      <c r="J126" s="136"/>
      <c r="K126" s="137" t="e">
        <f t="shared" si="16"/>
        <v>#DIV/0!</v>
      </c>
      <c r="L126" s="136"/>
      <c r="M126" s="137" t="e">
        <f t="shared" si="17"/>
        <v>#DIV/0!</v>
      </c>
      <c r="N126" s="136"/>
      <c r="O126" s="138" t="e">
        <f t="shared" si="18"/>
        <v>#DIV/0!</v>
      </c>
      <c r="P126" s="120">
        <f t="shared" si="19"/>
        <v>0</v>
      </c>
      <c r="Q126" s="121" t="e">
        <f t="shared" si="20"/>
        <v>#DIV/0!</v>
      </c>
      <c r="R126" s="136"/>
      <c r="S126" s="137" t="e">
        <f t="shared" si="21"/>
        <v>#DIV/0!</v>
      </c>
      <c r="T126" s="136"/>
      <c r="U126" s="138" t="e">
        <f t="shared" si="22"/>
        <v>#DIV/0!</v>
      </c>
      <c r="V126" s="120">
        <f t="shared" si="23"/>
        <v>0</v>
      </c>
      <c r="W126" s="121" t="e">
        <f t="shared" si="24"/>
        <v>#DIV/0!</v>
      </c>
      <c r="X126" s="140" t="e">
        <f t="shared" si="25"/>
        <v>#DIV/0!</v>
      </c>
      <c r="Y126" s="141" t="e">
        <f t="shared" si="26"/>
        <v>#DIV/0!</v>
      </c>
      <c r="Z126" s="13" t="str">
        <f t="shared" si="27"/>
        <v>ок</v>
      </c>
    </row>
    <row r="127" spans="1:26" x14ac:dyDescent="0.25">
      <c r="A127" s="292">
        <v>45</v>
      </c>
      <c r="B127" s="296" t="s">
        <v>108</v>
      </c>
      <c r="C127" s="300" t="s">
        <v>109</v>
      </c>
      <c r="D127" s="46">
        <v>1</v>
      </c>
      <c r="E127" s="125"/>
      <c r="F127" s="126"/>
      <c r="G127" s="127" t="e">
        <f t="shared" si="14"/>
        <v>#DIV/0!</v>
      </c>
      <c r="H127" s="126"/>
      <c r="I127" s="127" t="e">
        <f t="shared" si="15"/>
        <v>#DIV/0!</v>
      </c>
      <c r="J127" s="126"/>
      <c r="K127" s="127" t="e">
        <f t="shared" si="16"/>
        <v>#DIV/0!</v>
      </c>
      <c r="L127" s="126"/>
      <c r="M127" s="127" t="e">
        <f t="shared" si="17"/>
        <v>#DIV/0!</v>
      </c>
      <c r="N127" s="126"/>
      <c r="O127" s="128" t="e">
        <f t="shared" si="18"/>
        <v>#DIV/0!</v>
      </c>
      <c r="P127" s="129">
        <f t="shared" si="19"/>
        <v>0</v>
      </c>
      <c r="Q127" s="127" t="e">
        <f t="shared" si="20"/>
        <v>#DIV/0!</v>
      </c>
      <c r="R127" s="126"/>
      <c r="S127" s="127" t="e">
        <f t="shared" si="21"/>
        <v>#DIV/0!</v>
      </c>
      <c r="T127" s="126"/>
      <c r="U127" s="128" t="e">
        <f t="shared" si="22"/>
        <v>#DIV/0!</v>
      </c>
      <c r="V127" s="129">
        <f t="shared" si="23"/>
        <v>0</v>
      </c>
      <c r="W127" s="127" t="e">
        <f t="shared" si="24"/>
        <v>#DIV/0!</v>
      </c>
      <c r="X127" s="130" t="e">
        <f t="shared" si="25"/>
        <v>#DIV/0!</v>
      </c>
      <c r="Y127" s="131" t="e">
        <f t="shared" si="26"/>
        <v>#DIV/0!</v>
      </c>
      <c r="Z127" s="13" t="str">
        <f t="shared" si="27"/>
        <v>ок</v>
      </c>
    </row>
    <row r="128" spans="1:26" x14ac:dyDescent="0.25">
      <c r="A128" s="293"/>
      <c r="B128" s="297"/>
      <c r="C128" s="301"/>
      <c r="D128" s="48">
        <v>2</v>
      </c>
      <c r="E128" s="132"/>
      <c r="F128" s="133"/>
      <c r="G128" s="115" t="e">
        <f t="shared" si="14"/>
        <v>#DIV/0!</v>
      </c>
      <c r="H128" s="133"/>
      <c r="I128" s="115" t="e">
        <f t="shared" si="15"/>
        <v>#DIV/0!</v>
      </c>
      <c r="J128" s="133"/>
      <c r="K128" s="115" t="e">
        <f t="shared" si="16"/>
        <v>#DIV/0!</v>
      </c>
      <c r="L128" s="133"/>
      <c r="M128" s="115" t="e">
        <f t="shared" si="17"/>
        <v>#DIV/0!</v>
      </c>
      <c r="N128" s="133"/>
      <c r="O128" s="116" t="e">
        <f t="shared" si="18"/>
        <v>#DIV/0!</v>
      </c>
      <c r="P128" s="114">
        <f t="shared" si="19"/>
        <v>0</v>
      </c>
      <c r="Q128" s="115" t="e">
        <f t="shared" si="20"/>
        <v>#DIV/0!</v>
      </c>
      <c r="R128" s="133"/>
      <c r="S128" s="115" t="e">
        <f t="shared" si="21"/>
        <v>#DIV/0!</v>
      </c>
      <c r="T128" s="133"/>
      <c r="U128" s="116" t="e">
        <f t="shared" si="22"/>
        <v>#DIV/0!</v>
      </c>
      <c r="V128" s="114">
        <f t="shared" si="23"/>
        <v>0</v>
      </c>
      <c r="W128" s="115" t="e">
        <f t="shared" si="24"/>
        <v>#DIV/0!</v>
      </c>
      <c r="X128" s="117" t="e">
        <f t="shared" si="25"/>
        <v>#DIV/0!</v>
      </c>
      <c r="Y128" s="118" t="e">
        <f t="shared" si="26"/>
        <v>#DIV/0!</v>
      </c>
      <c r="Z128" s="13" t="str">
        <f t="shared" si="27"/>
        <v>ок</v>
      </c>
    </row>
    <row r="129" spans="1:26" x14ac:dyDescent="0.25">
      <c r="A129" s="293"/>
      <c r="B129" s="297"/>
      <c r="C129" s="301"/>
      <c r="D129" s="48">
        <v>3</v>
      </c>
      <c r="E129" s="132"/>
      <c r="F129" s="133"/>
      <c r="G129" s="115" t="e">
        <f t="shared" si="14"/>
        <v>#DIV/0!</v>
      </c>
      <c r="H129" s="133"/>
      <c r="I129" s="115" t="e">
        <f t="shared" si="15"/>
        <v>#DIV/0!</v>
      </c>
      <c r="J129" s="133"/>
      <c r="K129" s="115" t="e">
        <f t="shared" si="16"/>
        <v>#DIV/0!</v>
      </c>
      <c r="L129" s="133"/>
      <c r="M129" s="115" t="e">
        <f t="shared" si="17"/>
        <v>#DIV/0!</v>
      </c>
      <c r="N129" s="133"/>
      <c r="O129" s="116" t="e">
        <f t="shared" si="18"/>
        <v>#DIV/0!</v>
      </c>
      <c r="P129" s="114">
        <f t="shared" si="19"/>
        <v>0</v>
      </c>
      <c r="Q129" s="115" t="e">
        <f t="shared" si="20"/>
        <v>#DIV/0!</v>
      </c>
      <c r="R129" s="133"/>
      <c r="S129" s="115" t="e">
        <f t="shared" si="21"/>
        <v>#DIV/0!</v>
      </c>
      <c r="T129" s="133"/>
      <c r="U129" s="116" t="e">
        <f t="shared" si="22"/>
        <v>#DIV/0!</v>
      </c>
      <c r="V129" s="114">
        <f t="shared" si="23"/>
        <v>0</v>
      </c>
      <c r="W129" s="115" t="e">
        <f t="shared" si="24"/>
        <v>#DIV/0!</v>
      </c>
      <c r="X129" s="117" t="e">
        <f t="shared" si="25"/>
        <v>#DIV/0!</v>
      </c>
      <c r="Y129" s="118" t="e">
        <f t="shared" si="26"/>
        <v>#DIV/0!</v>
      </c>
      <c r="Z129" s="13" t="str">
        <f t="shared" si="27"/>
        <v>ок</v>
      </c>
    </row>
    <row r="130" spans="1:26" x14ac:dyDescent="0.25">
      <c r="A130" s="293"/>
      <c r="B130" s="297"/>
      <c r="C130" s="301"/>
      <c r="D130" s="48">
        <v>4</v>
      </c>
      <c r="E130" s="132"/>
      <c r="F130" s="133"/>
      <c r="G130" s="115" t="e">
        <f t="shared" si="14"/>
        <v>#DIV/0!</v>
      </c>
      <c r="H130" s="133"/>
      <c r="I130" s="115" t="e">
        <f t="shared" si="15"/>
        <v>#DIV/0!</v>
      </c>
      <c r="J130" s="133"/>
      <c r="K130" s="115" t="e">
        <f t="shared" si="16"/>
        <v>#DIV/0!</v>
      </c>
      <c r="L130" s="133"/>
      <c r="M130" s="115" t="e">
        <f t="shared" si="17"/>
        <v>#DIV/0!</v>
      </c>
      <c r="N130" s="133"/>
      <c r="O130" s="116" t="e">
        <f t="shared" si="18"/>
        <v>#DIV/0!</v>
      </c>
      <c r="P130" s="114">
        <f t="shared" si="19"/>
        <v>0</v>
      </c>
      <c r="Q130" s="115" t="e">
        <f t="shared" si="20"/>
        <v>#DIV/0!</v>
      </c>
      <c r="R130" s="133"/>
      <c r="S130" s="115" t="e">
        <f t="shared" si="21"/>
        <v>#DIV/0!</v>
      </c>
      <c r="T130" s="133"/>
      <c r="U130" s="116" t="e">
        <f t="shared" si="22"/>
        <v>#DIV/0!</v>
      </c>
      <c r="V130" s="114">
        <f t="shared" si="23"/>
        <v>0</v>
      </c>
      <c r="W130" s="115" t="e">
        <f t="shared" si="24"/>
        <v>#DIV/0!</v>
      </c>
      <c r="X130" s="117" t="e">
        <f t="shared" si="25"/>
        <v>#DIV/0!</v>
      </c>
      <c r="Y130" s="118" t="e">
        <f t="shared" si="26"/>
        <v>#DIV/0!</v>
      </c>
      <c r="Z130" s="13" t="str">
        <f t="shared" si="27"/>
        <v>ок</v>
      </c>
    </row>
    <row r="131" spans="1:26" x14ac:dyDescent="0.25">
      <c r="A131" s="294"/>
      <c r="B131" s="298"/>
      <c r="C131" s="302"/>
      <c r="D131" s="49">
        <v>5</v>
      </c>
      <c r="E131" s="134"/>
      <c r="F131" s="133"/>
      <c r="G131" s="115" t="e">
        <f t="shared" si="14"/>
        <v>#DIV/0!</v>
      </c>
      <c r="H131" s="133"/>
      <c r="I131" s="115" t="e">
        <f t="shared" si="15"/>
        <v>#DIV/0!</v>
      </c>
      <c r="J131" s="133"/>
      <c r="K131" s="115" t="e">
        <f t="shared" si="16"/>
        <v>#DIV/0!</v>
      </c>
      <c r="L131" s="133"/>
      <c r="M131" s="115" t="e">
        <f t="shared" si="17"/>
        <v>#DIV/0!</v>
      </c>
      <c r="N131" s="133"/>
      <c r="O131" s="116" t="e">
        <f t="shared" si="18"/>
        <v>#DIV/0!</v>
      </c>
      <c r="P131" s="114">
        <f t="shared" si="19"/>
        <v>0</v>
      </c>
      <c r="Q131" s="115" t="e">
        <f t="shared" si="20"/>
        <v>#DIV/0!</v>
      </c>
      <c r="R131" s="133"/>
      <c r="S131" s="115" t="e">
        <f t="shared" si="21"/>
        <v>#DIV/0!</v>
      </c>
      <c r="T131" s="133"/>
      <c r="U131" s="116" t="e">
        <f t="shared" si="22"/>
        <v>#DIV/0!</v>
      </c>
      <c r="V131" s="114">
        <f t="shared" si="23"/>
        <v>0</v>
      </c>
      <c r="W131" s="115" t="e">
        <f t="shared" si="24"/>
        <v>#DIV/0!</v>
      </c>
      <c r="X131" s="117" t="e">
        <f t="shared" si="25"/>
        <v>#DIV/0!</v>
      </c>
      <c r="Y131" s="118" t="e">
        <f t="shared" si="26"/>
        <v>#DIV/0!</v>
      </c>
      <c r="Z131" s="13" t="str">
        <f t="shared" si="27"/>
        <v>ок</v>
      </c>
    </row>
    <row r="132" spans="1:26" x14ac:dyDescent="0.25">
      <c r="A132" s="295"/>
      <c r="B132" s="299"/>
      <c r="C132" s="303"/>
      <c r="D132" s="44">
        <v>6</v>
      </c>
      <c r="E132" s="135"/>
      <c r="F132" s="136"/>
      <c r="G132" s="137" t="e">
        <f t="shared" si="14"/>
        <v>#DIV/0!</v>
      </c>
      <c r="H132" s="136"/>
      <c r="I132" s="137" t="e">
        <f t="shared" si="15"/>
        <v>#DIV/0!</v>
      </c>
      <c r="J132" s="136"/>
      <c r="K132" s="137" t="e">
        <f t="shared" si="16"/>
        <v>#DIV/0!</v>
      </c>
      <c r="L132" s="136"/>
      <c r="M132" s="137" t="e">
        <f t="shared" si="17"/>
        <v>#DIV/0!</v>
      </c>
      <c r="N132" s="136"/>
      <c r="O132" s="138" t="e">
        <f t="shared" si="18"/>
        <v>#DIV/0!</v>
      </c>
      <c r="P132" s="139">
        <f t="shared" si="19"/>
        <v>0</v>
      </c>
      <c r="Q132" s="137" t="e">
        <f t="shared" si="20"/>
        <v>#DIV/0!</v>
      </c>
      <c r="R132" s="136"/>
      <c r="S132" s="137" t="e">
        <f t="shared" si="21"/>
        <v>#DIV/0!</v>
      </c>
      <c r="T132" s="136"/>
      <c r="U132" s="138" t="e">
        <f t="shared" si="22"/>
        <v>#DIV/0!</v>
      </c>
      <c r="V132" s="139">
        <f t="shared" si="23"/>
        <v>0</v>
      </c>
      <c r="W132" s="137" t="e">
        <f t="shared" si="24"/>
        <v>#DIV/0!</v>
      </c>
      <c r="X132" s="140" t="e">
        <f t="shared" si="25"/>
        <v>#DIV/0!</v>
      </c>
      <c r="Y132" s="141" t="e">
        <f t="shared" si="26"/>
        <v>#DIV/0!</v>
      </c>
      <c r="Z132" s="13" t="str">
        <f t="shared" si="27"/>
        <v>ок</v>
      </c>
    </row>
    <row r="133" spans="1:26" x14ac:dyDescent="0.25">
      <c r="A133" s="292">
        <v>46</v>
      </c>
      <c r="B133" s="296" t="s">
        <v>110</v>
      </c>
      <c r="C133" s="300" t="s">
        <v>111</v>
      </c>
      <c r="D133" s="46">
        <v>1</v>
      </c>
      <c r="E133" s="125"/>
      <c r="F133" s="126"/>
      <c r="G133" s="127" t="e">
        <f t="shared" si="14"/>
        <v>#DIV/0!</v>
      </c>
      <c r="H133" s="126"/>
      <c r="I133" s="127" t="e">
        <f t="shared" si="15"/>
        <v>#DIV/0!</v>
      </c>
      <c r="J133" s="126"/>
      <c r="K133" s="127" t="e">
        <f t="shared" si="16"/>
        <v>#DIV/0!</v>
      </c>
      <c r="L133" s="126"/>
      <c r="M133" s="127" t="e">
        <f t="shared" si="17"/>
        <v>#DIV/0!</v>
      </c>
      <c r="N133" s="126"/>
      <c r="O133" s="128" t="e">
        <f t="shared" si="18"/>
        <v>#DIV/0!</v>
      </c>
      <c r="P133" s="106">
        <f t="shared" si="19"/>
        <v>0</v>
      </c>
      <c r="Q133" s="107" t="e">
        <f t="shared" si="20"/>
        <v>#DIV/0!</v>
      </c>
      <c r="R133" s="126"/>
      <c r="S133" s="127" t="e">
        <f t="shared" si="21"/>
        <v>#DIV/0!</v>
      </c>
      <c r="T133" s="126"/>
      <c r="U133" s="128" t="e">
        <f t="shared" si="22"/>
        <v>#DIV/0!</v>
      </c>
      <c r="V133" s="106">
        <f t="shared" si="23"/>
        <v>0</v>
      </c>
      <c r="W133" s="107" t="e">
        <f t="shared" si="24"/>
        <v>#DIV/0!</v>
      </c>
      <c r="X133" s="130" t="e">
        <f t="shared" si="25"/>
        <v>#DIV/0!</v>
      </c>
      <c r="Y133" s="131" t="e">
        <f t="shared" si="26"/>
        <v>#DIV/0!</v>
      </c>
      <c r="Z133" s="13" t="str">
        <f t="shared" si="27"/>
        <v>ок</v>
      </c>
    </row>
    <row r="134" spans="1:26" x14ac:dyDescent="0.25">
      <c r="A134" s="293"/>
      <c r="B134" s="297"/>
      <c r="C134" s="301"/>
      <c r="D134" s="48">
        <v>2</v>
      </c>
      <c r="E134" s="132"/>
      <c r="F134" s="133"/>
      <c r="G134" s="115" t="e">
        <f t="shared" si="14"/>
        <v>#DIV/0!</v>
      </c>
      <c r="H134" s="133"/>
      <c r="I134" s="115" t="e">
        <f t="shared" si="15"/>
        <v>#DIV/0!</v>
      </c>
      <c r="J134" s="133"/>
      <c r="K134" s="115" t="e">
        <f t="shared" si="16"/>
        <v>#DIV/0!</v>
      </c>
      <c r="L134" s="133"/>
      <c r="M134" s="115" t="e">
        <f t="shared" si="17"/>
        <v>#DIV/0!</v>
      </c>
      <c r="N134" s="133"/>
      <c r="O134" s="116" t="e">
        <f t="shared" si="18"/>
        <v>#DIV/0!</v>
      </c>
      <c r="P134" s="114">
        <f t="shared" si="19"/>
        <v>0</v>
      </c>
      <c r="Q134" s="115" t="e">
        <f t="shared" si="20"/>
        <v>#DIV/0!</v>
      </c>
      <c r="R134" s="133"/>
      <c r="S134" s="115" t="e">
        <f t="shared" si="21"/>
        <v>#DIV/0!</v>
      </c>
      <c r="T134" s="133"/>
      <c r="U134" s="116" t="e">
        <f t="shared" si="22"/>
        <v>#DIV/0!</v>
      </c>
      <c r="V134" s="114">
        <f t="shared" si="23"/>
        <v>0</v>
      </c>
      <c r="W134" s="115" t="e">
        <f t="shared" si="24"/>
        <v>#DIV/0!</v>
      </c>
      <c r="X134" s="117" t="e">
        <f t="shared" si="25"/>
        <v>#DIV/0!</v>
      </c>
      <c r="Y134" s="118" t="e">
        <f t="shared" si="26"/>
        <v>#DIV/0!</v>
      </c>
      <c r="Z134" s="13" t="str">
        <f t="shared" si="27"/>
        <v>ок</v>
      </c>
    </row>
    <row r="135" spans="1:26" x14ac:dyDescent="0.25">
      <c r="A135" s="293"/>
      <c r="B135" s="297"/>
      <c r="C135" s="301"/>
      <c r="D135" s="48">
        <v>3</v>
      </c>
      <c r="E135" s="132"/>
      <c r="F135" s="133"/>
      <c r="G135" s="115" t="e">
        <f t="shared" si="14"/>
        <v>#DIV/0!</v>
      </c>
      <c r="H135" s="133"/>
      <c r="I135" s="115" t="e">
        <f t="shared" si="15"/>
        <v>#DIV/0!</v>
      </c>
      <c r="J135" s="133"/>
      <c r="K135" s="115" t="e">
        <f t="shared" si="16"/>
        <v>#DIV/0!</v>
      </c>
      <c r="L135" s="133"/>
      <c r="M135" s="115" t="e">
        <f t="shared" si="17"/>
        <v>#DIV/0!</v>
      </c>
      <c r="N135" s="133"/>
      <c r="O135" s="116" t="e">
        <f t="shared" si="18"/>
        <v>#DIV/0!</v>
      </c>
      <c r="P135" s="114">
        <f t="shared" si="19"/>
        <v>0</v>
      </c>
      <c r="Q135" s="115" t="e">
        <f t="shared" si="20"/>
        <v>#DIV/0!</v>
      </c>
      <c r="R135" s="133"/>
      <c r="S135" s="115" t="e">
        <f t="shared" si="21"/>
        <v>#DIV/0!</v>
      </c>
      <c r="T135" s="133"/>
      <c r="U135" s="116" t="e">
        <f t="shared" si="22"/>
        <v>#DIV/0!</v>
      </c>
      <c r="V135" s="114">
        <f t="shared" si="23"/>
        <v>0</v>
      </c>
      <c r="W135" s="115" t="e">
        <f t="shared" si="24"/>
        <v>#DIV/0!</v>
      </c>
      <c r="X135" s="117" t="e">
        <f t="shared" si="25"/>
        <v>#DIV/0!</v>
      </c>
      <c r="Y135" s="118" t="e">
        <f t="shared" si="26"/>
        <v>#DIV/0!</v>
      </c>
      <c r="Z135" s="13" t="str">
        <f t="shared" si="27"/>
        <v>ок</v>
      </c>
    </row>
    <row r="136" spans="1:26" x14ac:dyDescent="0.25">
      <c r="A136" s="293"/>
      <c r="B136" s="297"/>
      <c r="C136" s="301"/>
      <c r="D136" s="48">
        <v>4</v>
      </c>
      <c r="E136" s="132"/>
      <c r="F136" s="133"/>
      <c r="G136" s="115" t="e">
        <f t="shared" si="14"/>
        <v>#DIV/0!</v>
      </c>
      <c r="H136" s="133"/>
      <c r="I136" s="115" t="e">
        <f t="shared" si="15"/>
        <v>#DIV/0!</v>
      </c>
      <c r="J136" s="133"/>
      <c r="K136" s="115" t="e">
        <f t="shared" si="16"/>
        <v>#DIV/0!</v>
      </c>
      <c r="L136" s="133"/>
      <c r="M136" s="115" t="e">
        <f t="shared" si="17"/>
        <v>#DIV/0!</v>
      </c>
      <c r="N136" s="133"/>
      <c r="O136" s="116" t="e">
        <f t="shared" si="18"/>
        <v>#DIV/0!</v>
      </c>
      <c r="P136" s="114">
        <f t="shared" si="19"/>
        <v>0</v>
      </c>
      <c r="Q136" s="115" t="e">
        <f t="shared" si="20"/>
        <v>#DIV/0!</v>
      </c>
      <c r="R136" s="133"/>
      <c r="S136" s="115" t="e">
        <f t="shared" si="21"/>
        <v>#DIV/0!</v>
      </c>
      <c r="T136" s="133"/>
      <c r="U136" s="116" t="e">
        <f t="shared" si="22"/>
        <v>#DIV/0!</v>
      </c>
      <c r="V136" s="114">
        <f t="shared" si="23"/>
        <v>0</v>
      </c>
      <c r="W136" s="115" t="e">
        <f t="shared" si="24"/>
        <v>#DIV/0!</v>
      </c>
      <c r="X136" s="117" t="e">
        <f t="shared" si="25"/>
        <v>#DIV/0!</v>
      </c>
      <c r="Y136" s="118" t="e">
        <f t="shared" si="26"/>
        <v>#DIV/0!</v>
      </c>
      <c r="Z136" s="13" t="str">
        <f t="shared" si="27"/>
        <v>ок</v>
      </c>
    </row>
    <row r="137" spans="1:26" x14ac:dyDescent="0.25">
      <c r="A137" s="294"/>
      <c r="B137" s="298"/>
      <c r="C137" s="302"/>
      <c r="D137" s="49">
        <v>5</v>
      </c>
      <c r="E137" s="134"/>
      <c r="F137" s="133"/>
      <c r="G137" s="115" t="e">
        <f t="shared" si="14"/>
        <v>#DIV/0!</v>
      </c>
      <c r="H137" s="133"/>
      <c r="I137" s="115" t="e">
        <f t="shared" si="15"/>
        <v>#DIV/0!</v>
      </c>
      <c r="J137" s="133"/>
      <c r="K137" s="115" t="e">
        <f t="shared" si="16"/>
        <v>#DIV/0!</v>
      </c>
      <c r="L137" s="133"/>
      <c r="M137" s="115" t="e">
        <f t="shared" si="17"/>
        <v>#DIV/0!</v>
      </c>
      <c r="N137" s="133"/>
      <c r="O137" s="116" t="e">
        <f t="shared" si="18"/>
        <v>#DIV/0!</v>
      </c>
      <c r="P137" s="114">
        <f t="shared" si="19"/>
        <v>0</v>
      </c>
      <c r="Q137" s="115" t="e">
        <f t="shared" si="20"/>
        <v>#DIV/0!</v>
      </c>
      <c r="R137" s="133"/>
      <c r="S137" s="115" t="e">
        <f t="shared" si="21"/>
        <v>#DIV/0!</v>
      </c>
      <c r="T137" s="133"/>
      <c r="U137" s="116" t="e">
        <f t="shared" si="22"/>
        <v>#DIV/0!</v>
      </c>
      <c r="V137" s="114">
        <f t="shared" si="23"/>
        <v>0</v>
      </c>
      <c r="W137" s="115" t="e">
        <f t="shared" si="24"/>
        <v>#DIV/0!</v>
      </c>
      <c r="X137" s="117" t="e">
        <f t="shared" si="25"/>
        <v>#DIV/0!</v>
      </c>
      <c r="Y137" s="118" t="e">
        <f t="shared" si="26"/>
        <v>#DIV/0!</v>
      </c>
      <c r="Z137" s="13" t="str">
        <f t="shared" si="27"/>
        <v>ок</v>
      </c>
    </row>
    <row r="138" spans="1:26" x14ac:dyDescent="0.25">
      <c r="A138" s="295"/>
      <c r="B138" s="299"/>
      <c r="C138" s="303"/>
      <c r="D138" s="44">
        <v>6</v>
      </c>
      <c r="E138" s="135"/>
      <c r="F138" s="136"/>
      <c r="G138" s="137" t="e">
        <f t="shared" si="14"/>
        <v>#DIV/0!</v>
      </c>
      <c r="H138" s="136"/>
      <c r="I138" s="137" t="e">
        <f t="shared" si="15"/>
        <v>#DIV/0!</v>
      </c>
      <c r="J138" s="136"/>
      <c r="K138" s="137" t="e">
        <f t="shared" si="16"/>
        <v>#DIV/0!</v>
      </c>
      <c r="L138" s="136"/>
      <c r="M138" s="137" t="e">
        <f t="shared" si="17"/>
        <v>#DIV/0!</v>
      </c>
      <c r="N138" s="136"/>
      <c r="O138" s="138" t="e">
        <f t="shared" si="18"/>
        <v>#DIV/0!</v>
      </c>
      <c r="P138" s="139">
        <f t="shared" si="19"/>
        <v>0</v>
      </c>
      <c r="Q138" s="137" t="e">
        <f t="shared" si="20"/>
        <v>#DIV/0!</v>
      </c>
      <c r="R138" s="136"/>
      <c r="S138" s="137" t="e">
        <f t="shared" si="21"/>
        <v>#DIV/0!</v>
      </c>
      <c r="T138" s="136"/>
      <c r="U138" s="138" t="e">
        <f t="shared" si="22"/>
        <v>#DIV/0!</v>
      </c>
      <c r="V138" s="197">
        <f t="shared" si="23"/>
        <v>0</v>
      </c>
      <c r="W138" s="198" t="e">
        <f t="shared" si="24"/>
        <v>#DIV/0!</v>
      </c>
      <c r="X138" s="140" t="e">
        <f t="shared" si="25"/>
        <v>#DIV/0!</v>
      </c>
      <c r="Y138" s="141" t="e">
        <f t="shared" si="26"/>
        <v>#DIV/0!</v>
      </c>
      <c r="Z138" s="13" t="str">
        <f t="shared" si="27"/>
        <v>ок</v>
      </c>
    </row>
    <row r="139" spans="1:26" x14ac:dyDescent="0.25">
      <c r="B139" s="15"/>
      <c r="D139" s="15"/>
    </row>
    <row r="140" spans="1:26" x14ac:dyDescent="0.25">
      <c r="C140" s="50"/>
      <c r="D140" s="15"/>
    </row>
    <row r="141" spans="1:26" x14ac:dyDescent="0.25">
      <c r="C141" s="50"/>
      <c r="D141" s="15"/>
    </row>
    <row r="142" spans="1:26" x14ac:dyDescent="0.25">
      <c r="C142" s="50"/>
      <c r="D142" s="15"/>
    </row>
    <row r="143" spans="1:26" x14ac:dyDescent="0.25">
      <c r="C143" s="50"/>
      <c r="D143" s="15"/>
    </row>
    <row r="144" spans="1:26" x14ac:dyDescent="0.25">
      <c r="C144" s="50"/>
      <c r="D144" s="50"/>
    </row>
    <row r="145" spans="1:25" x14ac:dyDescent="0.25">
      <c r="C145" s="50"/>
      <c r="D145" s="50"/>
    </row>
    <row r="146" spans="1:25" x14ac:dyDescent="0.25">
      <c r="C146" s="50"/>
      <c r="D146" s="50"/>
    </row>
    <row r="147" spans="1:25" x14ac:dyDescent="0.25">
      <c r="C147" s="50"/>
      <c r="D147" s="50"/>
    </row>
    <row r="148" spans="1:25" x14ac:dyDescent="0.25">
      <c r="C148" s="50"/>
      <c r="D148" s="50"/>
    </row>
    <row r="149" spans="1:25" x14ac:dyDescent="0.25">
      <c r="C149" s="50"/>
      <c r="D149" s="50"/>
    </row>
    <row r="150" spans="1:25" x14ac:dyDescent="0.25">
      <c r="C150" s="50"/>
      <c r="D150" s="50"/>
    </row>
    <row r="151" spans="1:25" x14ac:dyDescent="0.25">
      <c r="C151" s="50"/>
      <c r="D151" s="50"/>
    </row>
    <row r="154" spans="1:25" x14ac:dyDescent="0.25">
      <c r="B154" s="51"/>
    </row>
    <row r="155" spans="1:25" x14ac:dyDescent="0.25">
      <c r="B155" s="51"/>
    </row>
    <row r="156" spans="1:25" x14ac:dyDescent="0.25">
      <c r="B156" s="51"/>
    </row>
    <row r="157" spans="1:25" x14ac:dyDescent="0.25">
      <c r="B157" s="51"/>
    </row>
    <row r="158" spans="1:25" x14ac:dyDescent="0.25">
      <c r="B158" s="51"/>
    </row>
    <row r="159" spans="1:25" s="17" customFormat="1" x14ac:dyDescent="0.25">
      <c r="A159" s="15"/>
      <c r="B159" s="51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83"/>
      <c r="Y159" s="83"/>
    </row>
    <row r="160" spans="1:25" s="17" customFormat="1" x14ac:dyDescent="0.25">
      <c r="A160" s="15"/>
      <c r="B160" s="51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83"/>
      <c r="Y160" s="83"/>
    </row>
    <row r="161" spans="1:25" s="17" customFormat="1" x14ac:dyDescent="0.25">
      <c r="A161" s="15"/>
      <c r="B161" s="51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83"/>
      <c r="Y161" s="83"/>
    </row>
    <row r="162" spans="1:25" s="17" customFormat="1" x14ac:dyDescent="0.25">
      <c r="A162" s="15"/>
      <c r="B162" s="51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83"/>
      <c r="Y162" s="83"/>
    </row>
    <row r="163" spans="1:25" s="17" customFormat="1" x14ac:dyDescent="0.25">
      <c r="A163" s="15"/>
      <c r="B163" s="51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83"/>
      <c r="Y163" s="83"/>
    </row>
    <row r="164" spans="1:25" s="17" customFormat="1" x14ac:dyDescent="0.25">
      <c r="A164" s="15"/>
      <c r="B164" s="51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83"/>
      <c r="Y164" s="83"/>
    </row>
    <row r="165" spans="1:25" s="17" customFormat="1" x14ac:dyDescent="0.25">
      <c r="A165" s="15"/>
      <c r="B165" s="51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83"/>
      <c r="Y165" s="83"/>
    </row>
    <row r="166" spans="1:25" s="17" customFormat="1" x14ac:dyDescent="0.25">
      <c r="A166" s="15"/>
      <c r="B166" s="51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83"/>
      <c r="Y166" s="83"/>
    </row>
    <row r="167" spans="1:25" s="17" customFormat="1" x14ac:dyDescent="0.25">
      <c r="A167" s="15"/>
      <c r="B167" s="51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83"/>
      <c r="Y167" s="83"/>
    </row>
    <row r="168" spans="1:25" s="17" customFormat="1" x14ac:dyDescent="0.25">
      <c r="A168" s="15"/>
      <c r="B168" s="51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83"/>
      <c r="Y168" s="83"/>
    </row>
    <row r="169" spans="1:25" s="17" customFormat="1" x14ac:dyDescent="0.25">
      <c r="A169" s="15"/>
      <c r="B169" s="51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83"/>
      <c r="Y169" s="83"/>
    </row>
    <row r="170" spans="1:25" s="17" customFormat="1" x14ac:dyDescent="0.25">
      <c r="A170" s="15"/>
      <c r="B170" s="51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83"/>
      <c r="Y170" s="83"/>
    </row>
    <row r="171" spans="1:25" s="17" customFormat="1" x14ac:dyDescent="0.25">
      <c r="A171" s="15"/>
      <c r="B171" s="51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83"/>
      <c r="Y171" s="83"/>
    </row>
    <row r="172" spans="1:25" s="17" customFormat="1" x14ac:dyDescent="0.25">
      <c r="A172" s="15"/>
      <c r="B172" s="51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83"/>
      <c r="Y172" s="83"/>
    </row>
    <row r="173" spans="1:25" s="17" customFormat="1" x14ac:dyDescent="0.25">
      <c r="A173" s="15"/>
      <c r="B173" s="51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83"/>
      <c r="Y173" s="83"/>
    </row>
    <row r="174" spans="1:25" s="17" customFormat="1" x14ac:dyDescent="0.25">
      <c r="A174" s="15"/>
      <c r="B174" s="51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83"/>
      <c r="Y174" s="83"/>
    </row>
    <row r="175" spans="1:25" s="17" customFormat="1" x14ac:dyDescent="0.25">
      <c r="A175" s="15"/>
      <c r="B175" s="51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83"/>
      <c r="Y175" s="83"/>
    </row>
    <row r="176" spans="1:25" s="17" customFormat="1" x14ac:dyDescent="0.25">
      <c r="A176" s="15"/>
      <c r="B176" s="51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83"/>
      <c r="Y176" s="83"/>
    </row>
    <row r="177" spans="1:25" s="17" customFormat="1" x14ac:dyDescent="0.25">
      <c r="A177" s="15"/>
      <c r="B177" s="51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83"/>
      <c r="Y177" s="83"/>
    </row>
    <row r="178" spans="1:25" s="17" customFormat="1" x14ac:dyDescent="0.25">
      <c r="A178" s="15"/>
      <c r="B178" s="51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83"/>
      <c r="Y178" s="83"/>
    </row>
    <row r="179" spans="1:25" s="17" customFormat="1" x14ac:dyDescent="0.25">
      <c r="A179" s="15"/>
      <c r="B179" s="51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83"/>
      <c r="Y179" s="83"/>
    </row>
    <row r="180" spans="1:25" s="17" customFormat="1" x14ac:dyDescent="0.25">
      <c r="A180" s="15"/>
      <c r="B180" s="51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83"/>
      <c r="Y180" s="83"/>
    </row>
    <row r="181" spans="1:25" s="17" customFormat="1" x14ac:dyDescent="0.25">
      <c r="A181" s="15"/>
      <c r="B181" s="51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83"/>
      <c r="Y181" s="83"/>
    </row>
    <row r="182" spans="1:25" s="17" customFormat="1" x14ac:dyDescent="0.25">
      <c r="A182" s="15"/>
      <c r="B182" s="51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83"/>
      <c r="Y182" s="83"/>
    </row>
    <row r="183" spans="1:25" s="17" customFormat="1" x14ac:dyDescent="0.25">
      <c r="A183" s="15"/>
      <c r="B183" s="51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83"/>
      <c r="Y183" s="83"/>
    </row>
    <row r="184" spans="1:25" s="17" customFormat="1" x14ac:dyDescent="0.25">
      <c r="A184" s="15"/>
      <c r="B184" s="51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83"/>
      <c r="Y184" s="83"/>
    </row>
    <row r="185" spans="1:25" s="17" customFormat="1" x14ac:dyDescent="0.25">
      <c r="A185" s="15"/>
      <c r="B185" s="51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83"/>
      <c r="Y185" s="83"/>
    </row>
    <row r="186" spans="1:25" s="17" customFormat="1" x14ac:dyDescent="0.25">
      <c r="A186" s="15"/>
      <c r="B186" s="51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83"/>
      <c r="Y186" s="83"/>
    </row>
    <row r="187" spans="1:25" s="17" customFormat="1" x14ac:dyDescent="0.25">
      <c r="A187" s="15"/>
      <c r="B187" s="51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83"/>
      <c r="Y187" s="83"/>
    </row>
    <row r="188" spans="1:25" s="17" customFormat="1" x14ac:dyDescent="0.25">
      <c r="A188" s="15"/>
      <c r="B188" s="51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83"/>
      <c r="Y188" s="83"/>
    </row>
    <row r="189" spans="1:25" s="17" customFormat="1" x14ac:dyDescent="0.25">
      <c r="A189" s="15"/>
      <c r="B189" s="51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83"/>
      <c r="Y189" s="83"/>
    </row>
    <row r="190" spans="1:25" s="17" customFormat="1" x14ac:dyDescent="0.25">
      <c r="A190" s="15"/>
      <c r="B190" s="51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83"/>
      <c r="Y190" s="83"/>
    </row>
    <row r="191" spans="1:25" s="17" customFormat="1" x14ac:dyDescent="0.25">
      <c r="A191" s="15"/>
      <c r="B191" s="51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83"/>
      <c r="Y191" s="83"/>
    </row>
    <row r="192" spans="1:25" s="17" customFormat="1" x14ac:dyDescent="0.25">
      <c r="A192" s="15"/>
      <c r="B192" s="51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83"/>
      <c r="Y192" s="83"/>
    </row>
    <row r="193" spans="1:25" s="17" customFormat="1" x14ac:dyDescent="0.25">
      <c r="A193" s="15"/>
      <c r="B193" s="51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83"/>
      <c r="Y193" s="83"/>
    </row>
    <row r="194" spans="1:25" s="17" customFormat="1" x14ac:dyDescent="0.25">
      <c r="A194" s="15"/>
      <c r="B194" s="51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83"/>
      <c r="Y194" s="83"/>
    </row>
    <row r="195" spans="1:25" s="17" customFormat="1" x14ac:dyDescent="0.25">
      <c r="A195" s="15"/>
      <c r="B195" s="51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83"/>
      <c r="Y195" s="83"/>
    </row>
    <row r="196" spans="1:25" s="17" customFormat="1" x14ac:dyDescent="0.25">
      <c r="A196" s="15"/>
      <c r="B196" s="51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83"/>
      <c r="Y196" s="83"/>
    </row>
    <row r="197" spans="1:25" s="17" customFormat="1" x14ac:dyDescent="0.25">
      <c r="A197" s="15"/>
      <c r="B197" s="51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83"/>
      <c r="Y197" s="83"/>
    </row>
    <row r="198" spans="1:25" s="17" customFormat="1" x14ac:dyDescent="0.25">
      <c r="A198" s="15"/>
      <c r="B198" s="51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83"/>
      <c r="Y198" s="83"/>
    </row>
    <row r="199" spans="1:25" s="17" customFormat="1" x14ac:dyDescent="0.25">
      <c r="A199" s="15"/>
      <c r="B199" s="51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83"/>
      <c r="Y199" s="83"/>
    </row>
    <row r="200" spans="1:25" s="17" customFormat="1" x14ac:dyDescent="0.25">
      <c r="A200" s="15"/>
      <c r="B200" s="51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83"/>
      <c r="Y200" s="83"/>
    </row>
  </sheetData>
  <mergeCells count="86">
    <mergeCell ref="A2:Y2"/>
    <mergeCell ref="A3:Y3"/>
    <mergeCell ref="A28:A31"/>
    <mergeCell ref="B28:B31"/>
    <mergeCell ref="C28:C31"/>
    <mergeCell ref="A32:A35"/>
    <mergeCell ref="B32:B35"/>
    <mergeCell ref="C32:C35"/>
    <mergeCell ref="A36:A39"/>
    <mergeCell ref="B36:B39"/>
    <mergeCell ref="C36:C39"/>
    <mergeCell ref="A40:A43"/>
    <mergeCell ref="B40:B43"/>
    <mergeCell ref="C40:C43"/>
    <mergeCell ref="A44:A48"/>
    <mergeCell ref="B44:B48"/>
    <mergeCell ref="C44:C48"/>
    <mergeCell ref="A49:A52"/>
    <mergeCell ref="B49:B52"/>
    <mergeCell ref="C49:C52"/>
    <mergeCell ref="A53:A56"/>
    <mergeCell ref="B53:B56"/>
    <mergeCell ref="C53:C56"/>
    <mergeCell ref="A57:A60"/>
    <mergeCell ref="B57:B60"/>
    <mergeCell ref="C57:C60"/>
    <mergeCell ref="A61:A64"/>
    <mergeCell ref="B61:B64"/>
    <mergeCell ref="C61:C64"/>
    <mergeCell ref="A65:A68"/>
    <mergeCell ref="B65:B68"/>
    <mergeCell ref="C65:C68"/>
    <mergeCell ref="A69:A72"/>
    <mergeCell ref="B69:B72"/>
    <mergeCell ref="C69:C72"/>
    <mergeCell ref="A73:A77"/>
    <mergeCell ref="B73:B77"/>
    <mergeCell ref="C73:C77"/>
    <mergeCell ref="A78:A82"/>
    <mergeCell ref="B78:B82"/>
    <mergeCell ref="C78:C82"/>
    <mergeCell ref="A83:A87"/>
    <mergeCell ref="B83:B87"/>
    <mergeCell ref="C83:C87"/>
    <mergeCell ref="A88:A89"/>
    <mergeCell ref="B88:B89"/>
    <mergeCell ref="C88:C89"/>
    <mergeCell ref="A90:A91"/>
    <mergeCell ref="B90:B91"/>
    <mergeCell ref="C90:C91"/>
    <mergeCell ref="A92:A93"/>
    <mergeCell ref="B92:B93"/>
    <mergeCell ref="C92:C93"/>
    <mergeCell ref="A94:A95"/>
    <mergeCell ref="B94:B95"/>
    <mergeCell ref="C94:C95"/>
    <mergeCell ref="A96:A97"/>
    <mergeCell ref="B96:B97"/>
    <mergeCell ref="C96:C97"/>
    <mergeCell ref="A98:A100"/>
    <mergeCell ref="B98:B100"/>
    <mergeCell ref="C98:C100"/>
    <mergeCell ref="A101:A103"/>
    <mergeCell ref="B101:B103"/>
    <mergeCell ref="C101:C103"/>
    <mergeCell ref="A104:A106"/>
    <mergeCell ref="B104:B106"/>
    <mergeCell ref="C104:C106"/>
    <mergeCell ref="A107:A108"/>
    <mergeCell ref="B107:B108"/>
    <mergeCell ref="C107:C108"/>
    <mergeCell ref="A109:A114"/>
    <mergeCell ref="B109:B114"/>
    <mergeCell ref="C109:C114"/>
    <mergeCell ref="A115:A120"/>
    <mergeCell ref="B115:B120"/>
    <mergeCell ref="C115:C120"/>
    <mergeCell ref="A133:A138"/>
    <mergeCell ref="B133:B138"/>
    <mergeCell ref="C133:C138"/>
    <mergeCell ref="A121:A126"/>
    <mergeCell ref="B121:B126"/>
    <mergeCell ref="C121:C126"/>
    <mergeCell ref="A127:A132"/>
    <mergeCell ref="B127:B132"/>
    <mergeCell ref="C127:C132"/>
  </mergeCells>
  <pageMargins left="0.70866141732283472" right="0.70866141732283472" top="0.74803149606299213" bottom="0.74803149606299213" header="0.31496062992125984" footer="0.31496062992125984"/>
  <pageSetup paperSize="9" scale="37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ОФО</vt:lpstr>
      <vt:lpstr>ОЗФО</vt:lpstr>
      <vt:lpstr>ЗФО</vt:lpstr>
      <vt:lpstr>ОЗФО!Область_печати</vt:lpstr>
      <vt:lpstr>ОФО!Область_печати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Оберт Юлия Юрьевна</dc:creator>
  <cp:lastModifiedBy>Оберт Юлия Юрьевна</cp:lastModifiedBy>
  <cp:revision>9</cp:revision>
  <dcterms:created xsi:type="dcterms:W3CDTF">2023-02-07T06:35:41Z</dcterms:created>
  <dcterms:modified xsi:type="dcterms:W3CDTF">2023-04-26T12:24:01Z</dcterms:modified>
</cp:coreProperties>
</file>